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Danica\Desktop\Dokumenti\19 JAVNE NABAVE\CK PREDAVAC 3. FAZA\"/>
    </mc:Choice>
  </mc:AlternateContent>
  <xr:revisionPtr revIDLastSave="0" documentId="13_ncr:1_{D0537087-42CF-49A7-B81C-6701B71EC1E8}" xr6:coauthVersionLast="43" xr6:coauthVersionMax="43" xr10:uidLastSave="{00000000-0000-0000-0000-000000000000}"/>
  <bookViews>
    <workbookView xWindow="-120" yWindow="-120" windowWidth="20730" windowHeight="11160" tabRatio="726" activeTab="3" xr2:uid="{00000000-000D-0000-FFFF-FFFF00000000}"/>
  </bookViews>
  <sheets>
    <sheet name="troskovnik GO radovi" sheetId="1" r:id="rId1"/>
    <sheet name="vik" sheetId="3" r:id="rId2"/>
    <sheet name="elektro" sheetId="5" r:id="rId3"/>
    <sheet name="strojarski" sheetId="4" r:id="rId4"/>
    <sheet name="rekapitulacija" sheetId="2" r:id="rId5"/>
  </sheets>
  <definedNames>
    <definedName name="_xlnm.Print_Area" localSheetId="4">rekapitulacija!$A$8:$H$18</definedName>
    <definedName name="_xlnm.Print_Area" localSheetId="0">'troskovnik GO radovi'!$A$3:$F$77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71" i="4" l="1"/>
  <c r="F135" i="1" l="1"/>
  <c r="F183" i="1" l="1"/>
  <c r="F168" i="1" l="1"/>
  <c r="F184" i="1" s="1"/>
  <c r="G12" i="5" l="1"/>
  <c r="G18" i="5" s="1"/>
  <c r="G22" i="5" s="1"/>
  <c r="G13" i="2" s="1"/>
  <c r="I214" i="4"/>
  <c r="I259" i="4" s="1"/>
  <c r="I253" i="4"/>
  <c r="I263" i="4" s="1"/>
  <c r="I225" i="4"/>
  <c r="I261" i="4" s="1"/>
  <c r="G24" i="5" l="1"/>
  <c r="G26" i="5" s="1"/>
  <c r="I266" i="4"/>
  <c r="G14" i="2" l="1"/>
  <c r="I268" i="4"/>
  <c r="O12" i="5"/>
  <c r="F16" i="3"/>
  <c r="F23" i="3" s="1"/>
  <c r="F34" i="3" s="1"/>
  <c r="F37" i="3" s="1"/>
  <c r="G12" i="2" s="1"/>
  <c r="R12" i="5"/>
  <c r="J12" i="5" l="1"/>
  <c r="F38" i="3"/>
  <c r="F39" i="3" s="1"/>
  <c r="T12" i="5"/>
  <c r="F48" i="1" l="1"/>
  <c r="F180" i="1" s="1"/>
  <c r="M12" i="5"/>
  <c r="F74" i="1" l="1"/>
  <c r="F182" i="1" s="1"/>
  <c r="F39" i="1"/>
  <c r="F28" i="1" l="1"/>
  <c r="F178" i="1" s="1"/>
  <c r="F58" i="1"/>
  <c r="F181" i="1" s="1"/>
  <c r="F179" i="1"/>
  <c r="F185" i="1" l="1"/>
  <c r="G11" i="2" s="1"/>
  <c r="G15" i="2" s="1"/>
  <c r="G16" i="2" s="1"/>
  <c r="G17" i="2" s="1"/>
  <c r="F186" i="1" l="1"/>
  <c r="F187" i="1" s="1"/>
</calcChain>
</file>

<file path=xl/sharedStrings.xml><?xml version="1.0" encoding="utf-8"?>
<sst xmlns="http://schemas.openxmlformats.org/spreadsheetml/2006/main" count="587" uniqueCount="358">
  <si>
    <t>1.</t>
  </si>
  <si>
    <t>jed. mjere</t>
  </si>
  <si>
    <t>jed. cijena</t>
  </si>
  <si>
    <t>UKUPNO</t>
  </si>
  <si>
    <t>2.</t>
  </si>
  <si>
    <t>količina</t>
  </si>
  <si>
    <t>3.</t>
  </si>
  <si>
    <t>4.</t>
  </si>
  <si>
    <t>5.</t>
  </si>
  <si>
    <t>6.</t>
  </si>
  <si>
    <t>7.</t>
  </si>
  <si>
    <t>8.</t>
  </si>
  <si>
    <t>9.</t>
  </si>
  <si>
    <t>10.</t>
  </si>
  <si>
    <t>11.</t>
  </si>
  <si>
    <t>kom</t>
  </si>
  <si>
    <t>ZIDARSKI RADOVI</t>
  </si>
  <si>
    <t>STOLARSKI RADOVI</t>
  </si>
  <si>
    <t>Žbukani zidovi s gletanjem</t>
  </si>
  <si>
    <t>UKUPNO:</t>
  </si>
  <si>
    <t>veličina</t>
  </si>
  <si>
    <t>kn</t>
  </si>
  <si>
    <t>PROJEKTANT TROŠKOVNIKA:</t>
  </si>
  <si>
    <t>TROŠKOVNIK STROJARSKIH INSTALACIJA</t>
  </si>
  <si>
    <t>KERAMIČARSKI RADOVI</t>
  </si>
  <si>
    <t>Strojno  žbukanje vapneno-cementnom strojnom žbukom unutarnjih zidova od opeke. U obzir uzeti obradu podloge prema uputstvima proizvođača.U stavku obračunati potrebnu skelu. U cijeni i obrada špaleta.</t>
  </si>
  <si>
    <t xml:space="preserve">Gletanje i bojanje žbukanih zidova i stropova polidisperzivnim bojama u dva navrata u tonu po izboru investitora. U  stavku uključiti sve potrebne predradnje, te skelu. 
</t>
  </si>
  <si>
    <t>Dobava i opločenje podova protukliznim keramičkim pločicama, fuga na fugu položenim na ljepilo sa fugiranjem. Pločice po izboru investitora.</t>
  </si>
  <si>
    <t>Dobava i opločenje sokla keramičkim pločicama, fuga na fugu položenim na ljepilo sa fugiranjem. Pločice po izboru investitora.</t>
  </si>
  <si>
    <t>REKAPITULACIJA</t>
  </si>
  <si>
    <t>SOBOSLIKARSKI LIČILAČKI RADOVI</t>
  </si>
  <si>
    <t>PDV:</t>
  </si>
  <si>
    <t>SVEUKUNO:</t>
  </si>
  <si>
    <t xml:space="preserve"> SVEUKUPNA  R E K A P I T U L A C I J A</t>
  </si>
  <si>
    <t>JEDNOKRILNA VRATA</t>
  </si>
  <si>
    <t>Izrada, dobava i montaža sobnih, unutarnjih, furniranih vrata stana s okvirom od četinara. Vratno krilo je puno. Okov standardan, ugradnja suha. Boja po izboru investitora. U cijenu stavke uključiti običnu bravu. Mjere uzeti na licu mjesta.</t>
  </si>
  <si>
    <t>100/210</t>
  </si>
  <si>
    <t xml:space="preserve">     Marko Večerić, dipl. ing. građ.    </t>
  </si>
  <si>
    <t>TROŠKOVNIK VODOVODA I KANALIZACIJE</t>
  </si>
  <si>
    <t xml:space="preserve">TROŠKOVNIK GO RADOVA </t>
  </si>
  <si>
    <t xml:space="preserve"> STOLARSKI RADOVI</t>
  </si>
  <si>
    <t xml:space="preserve"> SOBOSLIKARSKO-LIČILAČKI RADOVI</t>
  </si>
  <si>
    <t>GK RADOVI</t>
  </si>
  <si>
    <t>Izrada ravnog spuštenog stropa od 1x1 GK ploča sa spuštanjem do 70,00 cm na pocinčanu podkonstrukciju i priprema do ličenja. U cijenu su uključeni komplet rad i materijal.</t>
  </si>
  <si>
    <t>Dobava i ugradnja termoizolacije iznad stropa kata koja se sastoji od izolacije debljine 15 cm (tipa kao Knauf insulation DP5). U cijenu uključiti i PE foliju obostrano.</t>
  </si>
  <si>
    <t>Izrada i ugradnja lagane armirane cementne glazure (na katu-ispuna granulama stiropora) podova debljine 5 cm. Glazura može biti armirana vlaknima ili armaturom za glazure, te dilatirana od zidova. U cijenu uključiti armaturu.</t>
  </si>
  <si>
    <t>Dobava i ugradnja termoizolacije poda kata koja se sastoji od ekspandirani polistiren EPS 100 debljine 3 cm i ekspandiranog polistirena EPS T debljine 2 cm. U cijenu uključiti i PE foliju obostrano.</t>
  </si>
  <si>
    <r>
      <t>m</t>
    </r>
    <r>
      <rPr>
        <vertAlign val="superscript"/>
        <sz val="12"/>
        <rFont val="Times New Roman"/>
        <family val="1"/>
        <charset val="238"/>
      </rPr>
      <t>2</t>
    </r>
  </si>
  <si>
    <r>
      <t>m</t>
    </r>
    <r>
      <rPr>
        <vertAlign val="superscript"/>
        <sz val="12"/>
        <rFont val="Times New Roman"/>
        <family val="1"/>
        <charset val="238"/>
      </rPr>
      <t>2</t>
    </r>
    <r>
      <rPr>
        <sz val="12"/>
        <rFont val="Times New Roman"/>
        <family val="1"/>
        <charset val="238"/>
      </rPr>
      <t xml:space="preserve">  </t>
    </r>
  </si>
  <si>
    <t>80/210</t>
  </si>
  <si>
    <r>
      <t>m</t>
    </r>
    <r>
      <rPr>
        <vertAlign val="superscript"/>
        <sz val="12"/>
        <rFont val="Times New Roman"/>
        <family val="1"/>
        <charset val="238"/>
      </rPr>
      <t>1</t>
    </r>
    <r>
      <rPr>
        <sz val="12"/>
        <rFont val="Times New Roman"/>
        <family val="1"/>
        <charset val="238"/>
      </rPr>
      <t xml:space="preserve">  </t>
    </r>
  </si>
  <si>
    <t>m</t>
  </si>
  <si>
    <t>Dobava i montaža akrilnog pisoara. Obračun po komadu kompletno montiranog pisoara za uporabu sa svim potrebnim materijalom.</t>
  </si>
  <si>
    <t>kompl</t>
  </si>
  <si>
    <t xml:space="preserve">Dobava i montaža keramičkog umivaonika 600x400 mm, sa niklovanim sifonom, samostojećom slavinom za hladnu i toplu vodu, etažerom sa ogledalom i držačem za tekući sapun, držačem papirnatih ručnika, uključivo montažni materijal. Obračun po komadu komplet montiranog uređaja za uporabu.
</t>
  </si>
  <si>
    <t>ukupno sanitarije:</t>
  </si>
  <si>
    <t>REKAPITULACIJA SANITARIJE</t>
  </si>
  <si>
    <t>UKUPNO SANITARIJE:</t>
  </si>
  <si>
    <t>PDV 25%</t>
  </si>
  <si>
    <t>SVEUKUPNO:</t>
  </si>
  <si>
    <t>Projektant:</t>
  </si>
  <si>
    <t>-</t>
  </si>
  <si>
    <t>komplet</t>
  </si>
  <si>
    <t>C)</t>
  </si>
  <si>
    <t>DIJELU GRAĐEVINE</t>
  </si>
  <si>
    <t>12.</t>
  </si>
  <si>
    <t>13.</t>
  </si>
  <si>
    <t xml:space="preserve">Dobava,  postava i spajanje rasvjetnih tijela </t>
  </si>
  <si>
    <t xml:space="preserve">     -</t>
  </si>
  <si>
    <t>kN</t>
  </si>
  <si>
    <t>14.</t>
  </si>
  <si>
    <t>15.</t>
  </si>
  <si>
    <t>16.</t>
  </si>
  <si>
    <t>ELEKTROINSTALACIJE JAKE STRUJE                       UKUPNO:</t>
  </si>
  <si>
    <t xml:space="preserve">              A+B+C+D        </t>
  </si>
  <si>
    <t>UKUPNO (kn):</t>
  </si>
  <si>
    <t>SVEUKUPNO ELEKTRO MATERIJAL I RADOVI:</t>
  </si>
  <si>
    <t xml:space="preserve">dimenzija: </t>
  </si>
  <si>
    <t>i slično.</t>
  </si>
  <si>
    <t>17.</t>
  </si>
  <si>
    <t>18.</t>
  </si>
  <si>
    <t>19.</t>
  </si>
  <si>
    <t>20.</t>
  </si>
  <si>
    <t>21.</t>
  </si>
  <si>
    <t>22.</t>
  </si>
  <si>
    <t>B/  INSTALACIJA GRIJANJA</t>
  </si>
  <si>
    <t xml:space="preserve">Isporuka i montaža ventilokonvektora podne izvedbe sa </t>
  </si>
  <si>
    <t>maskom, jedinica predviđena za  montažu na pod,</t>
  </si>
  <si>
    <t xml:space="preserve">dvocjevni, opremljena ventilatorom, izmjenjivačem topline, </t>
  </si>
  <si>
    <t xml:space="preserve">filterom, te svim potrebnim elementima za zaštitu, </t>
  </si>
  <si>
    <t xml:space="preserve">kontrolu i regulaciju uređaja i temperature, te s tvornički </t>
  </si>
  <si>
    <t>Tehničke karakteristike uređaja:</t>
  </si>
  <si>
    <t>Razvod: 2 cijevni - regulacija na strani zraka</t>
  </si>
  <si>
    <t>Qg = 3, 10 kW</t>
  </si>
  <si>
    <t>Tvg = 50°C</t>
  </si>
  <si>
    <t>Tp = 30°C ST</t>
  </si>
  <si>
    <t>Protok zraka = 750 m3/h</t>
  </si>
  <si>
    <t>Nivo zvučne snage: 47 / 42 / 37 dB(A)</t>
  </si>
  <si>
    <t>Dimenzije: 1200x225 mm, h = 530 + 100 mm</t>
  </si>
  <si>
    <t>Težina: 19 kg</t>
  </si>
  <si>
    <t xml:space="preserve">Isporuka i montaža nogice (nosivi okviri i poklopci,  </t>
  </si>
  <si>
    <t>koriste se kod jedinica veličine 1,15,2,25,3,35,4,6.)</t>
  </si>
  <si>
    <t xml:space="preserve">Isporuka i montaža elektromehaničkog upravljača za </t>
  </si>
  <si>
    <t>ugradnju na venilokonvektor.</t>
  </si>
  <si>
    <t>Ispruka i montaža uređaja za regulaciju i upravljanje.</t>
  </si>
  <si>
    <t>Žičani elektronski prostorni regulator s LCD zaslonom.</t>
  </si>
  <si>
    <t>Upravljač ima sljeđeće funkcije:</t>
  </si>
  <si>
    <t xml:space="preserve">regulacija temperature zraka automatskom varijacijom  </t>
  </si>
  <si>
    <t xml:space="preserve">brzine ventilatora, regulacija temperature zraka ON/OFF </t>
  </si>
  <si>
    <t xml:space="preserve">varijacijom brzine ventilatora, ON/OFF regulalcija ventila, </t>
  </si>
  <si>
    <t xml:space="preserve">prebacivanje režima rada grijanje/hlađenje (lokalno, </t>
  </si>
  <si>
    <t xml:space="preserve">centralizirano, automatski u ovisnosti temp. vode i </t>
  </si>
  <si>
    <t xml:space="preserve">automtski u ovisnosti o temp. zraka), suhi kontakt za </t>
  </si>
  <si>
    <t xml:space="preserve">centralno daljinsko prebacivanje režima rada </t>
  </si>
  <si>
    <t xml:space="preserve">grijanje/hlađenje, suhi kontakt za vanjsku aktivaciju </t>
  </si>
  <si>
    <t xml:space="preserve">npr. prozorski kontakt, daljinski ON/OFF, osjetnik </t>
  </si>
  <si>
    <t>pristutnosti, Economy funkcija.</t>
  </si>
  <si>
    <t>Isporuka i montaža relejne kutije za povezivanje do 4</t>
  </si>
  <si>
    <t>FWV ventilokonvektora na jedan FWEC1A termostat.</t>
  </si>
  <si>
    <t>Isporuka i montaža aluminijskih lijevanih radijatora</t>
  </si>
  <si>
    <t>čl.</t>
  </si>
  <si>
    <t xml:space="preserve">Isporuka i ugradnja sitnog potrošnog materijala koji se </t>
  </si>
  <si>
    <t xml:space="preserve">troši prilikom montaže, a ne može se količinski  precizno </t>
  </si>
  <si>
    <t xml:space="preserve">utvrditi, kao što je: kisik, acitilen, žica za lemljenje, pasta, </t>
  </si>
  <si>
    <t>brtveni i spojni materijal, vijci, matice, tiple i slično.</t>
  </si>
  <si>
    <t>Uzima se do 30 % od cijene cijevi.</t>
  </si>
  <si>
    <t>Isporuka i montaža bakrenog fitinga za spajanje.</t>
  </si>
  <si>
    <t>Uzima se do 50 % od stavke cijevi.</t>
  </si>
  <si>
    <t xml:space="preserve">                                         </t>
  </si>
  <si>
    <t xml:space="preserve">izolacije treba iznositi 30 mm. za nazivni pritisak NP 10, </t>
  </si>
  <si>
    <t xml:space="preserve"> dimenzija:</t>
  </si>
  <si>
    <t>Isporuka i montaža polipropilenskog fitinga za spajanje.</t>
  </si>
  <si>
    <t xml:space="preserve">                                  </t>
  </si>
  <si>
    <t>dvostruku regulaciju, ili jednako vrijednih, dimenzija:</t>
  </si>
  <si>
    <t xml:space="preserve">NO  1/2"                                    </t>
  </si>
  <si>
    <t>ugradnju u povratni vod, ili jednako vrijednih dimenzija:</t>
  </si>
  <si>
    <t xml:space="preserve">NO  1/2"                          </t>
  </si>
  <si>
    <t xml:space="preserve">NO  1/2"                               </t>
  </si>
  <si>
    <t>Isporuka i montaža dvostrukih plastičnih obujmica (šelni),</t>
  </si>
  <si>
    <t>slijedećih dimenzija:</t>
  </si>
  <si>
    <t xml:space="preserve">             </t>
  </si>
  <si>
    <t>dimenzije:</t>
  </si>
  <si>
    <t xml:space="preserve">NO    1´´- 1/4´´                       </t>
  </si>
  <si>
    <t xml:space="preserve">NO    1´´- 1/2´´                       </t>
  </si>
  <si>
    <t xml:space="preserve">                                              </t>
  </si>
  <si>
    <t>Isporuka i montaža  radijatorske konzole proizvodnje</t>
  </si>
  <si>
    <t>Isporuka i montaža  radijatorskog distančnika, proizvodnje</t>
  </si>
  <si>
    <t>Isporuka i montaža  radijatorskog odzračnog pipca</t>
  </si>
  <si>
    <t>dimenzije R ¼´´</t>
  </si>
  <si>
    <t>23.</t>
  </si>
  <si>
    <t xml:space="preserve">Isporuka i montaža tipske zatvorene, membranske </t>
  </si>
  <si>
    <t>24.</t>
  </si>
  <si>
    <t>Isporuka i montaža zaporng toplovodnog ventila/slavine</t>
  </si>
  <si>
    <t>nazivnog pritiska NP 10, dimenzije:</t>
  </si>
  <si>
    <t>NO 20</t>
  </si>
  <si>
    <t>NO 40</t>
  </si>
  <si>
    <t>25.</t>
  </si>
  <si>
    <t xml:space="preserve">Isporuka i montaža termo-manometra mjernog područja </t>
  </si>
  <si>
    <t>0 ÷ 100°C i 0 ÷ 4 bara, R 1/2"; NP 10.</t>
  </si>
  <si>
    <t>26.</t>
  </si>
  <si>
    <t xml:space="preserve">Isporuka i montaža filtera za toplu/hladnu vodu, </t>
  </si>
  <si>
    <t>navojnog, za nazivni pritisak NP 10, dimenzije:</t>
  </si>
  <si>
    <t>27.</t>
  </si>
  <si>
    <t>28.</t>
  </si>
  <si>
    <t xml:space="preserve">Isporuka i montaža ispusne mesingane slavine sa </t>
  </si>
  <si>
    <t>holenderom i čepom za toplu i hladnu vodu, nazivnog</t>
  </si>
  <si>
    <t>pritiska NP 6, slijedećih dimenzija:</t>
  </si>
  <si>
    <t>NO 15</t>
  </si>
  <si>
    <t>29.</t>
  </si>
  <si>
    <t xml:space="preserve">Isporuka i montaža  radijatorske spojnice, dimenzije: </t>
  </si>
  <si>
    <t>NO 1´´</t>
  </si>
  <si>
    <t>30.</t>
  </si>
  <si>
    <t>Isporuka i montaža radijatorske klingeritne brtve, dimenzije:</t>
  </si>
  <si>
    <t>31.</t>
  </si>
  <si>
    <t>Sitni potrošni materijal kao što su konzole, ovješenja,</t>
  </si>
  <si>
    <t>pričvrsni i spojni materijal, holenderi,vijci matice, brtve,</t>
  </si>
  <si>
    <t>tiple temeljna boja, srebrna žica, pasta za lemljenje</t>
  </si>
  <si>
    <t>32.</t>
  </si>
  <si>
    <t xml:space="preserve">za PPR plastične polipropilenske cijevi slijedećih dimenzija: </t>
  </si>
  <si>
    <t>33.</t>
  </si>
  <si>
    <t>Isporuka i montaža automatskog odzračnog ventila</t>
  </si>
  <si>
    <t>34.</t>
  </si>
  <si>
    <t xml:space="preserve">Isporuka i montaža sigurnosnog ventila sa oprugom, za </t>
  </si>
  <si>
    <t>tlak otvaranja 4,5 bara, dimenzije:</t>
  </si>
  <si>
    <t xml:space="preserve">35. </t>
  </si>
  <si>
    <t>Punjenje sustava grijanja omekšanom vodom za trajno</t>
  </si>
  <si>
    <t xml:space="preserve"> zadržavanje u instalaciji grijanja, cca V = 600 l.  </t>
  </si>
  <si>
    <t>36.</t>
  </si>
  <si>
    <t xml:space="preserve">Isporuka i montaža plastičnih PVC cijevi (ili bakrenih) </t>
  </si>
  <si>
    <t>uključivo svi fazonski komadi, gumene brtve, te "mokri"</t>
  </si>
  <si>
    <t xml:space="preserve">sifoni (kom 2)  za spoj na instalaciju odvodnje, kao i </t>
  </si>
  <si>
    <t>sav potrebni ovjesni materijal, slijedećih dimenzija:</t>
  </si>
  <si>
    <t xml:space="preserve">55. </t>
  </si>
  <si>
    <t xml:space="preserve">Isporuka i montaža plastičnih ili kromiranih rozeta za bakrene </t>
  </si>
  <si>
    <t>cijevi za ugradnjuna pod dimenzije:</t>
  </si>
  <si>
    <t>f 15</t>
  </si>
  <si>
    <t>f 22</t>
  </si>
  <si>
    <t>f 35</t>
  </si>
  <si>
    <t>56.</t>
  </si>
  <si>
    <t>Isporuka i postava skele za rad na većim visinama preko</t>
  </si>
  <si>
    <t xml:space="preserve">4,0 m. </t>
  </si>
  <si>
    <t>57.</t>
  </si>
  <si>
    <t>Elektro instaliranje i elektropovezivanje, te puštanje u pogon</t>
  </si>
  <si>
    <t xml:space="preserve">instalacije grijanja i automatike od strane ovlaštenog </t>
  </si>
  <si>
    <t>servisera uz davanje potrebne atestne i garancijske</t>
  </si>
  <si>
    <t>hrvatskom jeziku.</t>
  </si>
  <si>
    <t>58.</t>
  </si>
  <si>
    <t>Ispitivanje kompletne instalacije na čvrstoću i nepropusnost</t>
  </si>
  <si>
    <t>hladnim vodenim pritiskom tlaka 4,5 bara.</t>
  </si>
  <si>
    <t>59.</t>
  </si>
  <si>
    <t>Topla proba-ispitivanje kompletne instalacije grijanja</t>
  </si>
  <si>
    <t>u radnom stanju, puštanje u rad, podešavanje parametara,</t>
  </si>
  <si>
    <t>te uputstava za rad (3 kom) sve na hrvatskom jeziku.</t>
  </si>
  <si>
    <t>60.</t>
  </si>
  <si>
    <t>Pripremno završni radovi.</t>
  </si>
  <si>
    <t>61.</t>
  </si>
  <si>
    <t>Izrada projekta izvedenog stanja, te uputa za rukovanje  i</t>
  </si>
  <si>
    <t>održavanje toplovodne podstanice s postavom uokvirene</t>
  </si>
  <si>
    <t>funkcionalne sheme na zid podstanice.</t>
  </si>
  <si>
    <t>62.</t>
  </si>
  <si>
    <t>Transportni troškovi.</t>
  </si>
  <si>
    <t>B/ UKUPNO GRIJANJE: ………......................…………….......................</t>
  </si>
  <si>
    <t>C/</t>
  </si>
  <si>
    <t>VENTILACIJA</t>
  </si>
  <si>
    <t>C/ UKUPNO VENTILACIJA: ......... ……………………................................</t>
  </si>
  <si>
    <t>D/</t>
  </si>
  <si>
    <t>KLIMATIZACIJA</t>
  </si>
  <si>
    <t xml:space="preserve">Dobava i montaža inverter klima uređaja sa zrakom </t>
  </si>
  <si>
    <t xml:space="preserve">hlađenim kondenzatorom vanjske jedinice i kompresorom </t>
  </si>
  <si>
    <t xml:space="preserve">digitalnim inverterskim upravljanjem. Uređaj sa </t>
  </si>
  <si>
    <t xml:space="preserve">mikroprocesorskom regulacijonom, automatskim i  </t>
  </si>
  <si>
    <t xml:space="preserve">elektronski upravljanim ekspanzijskim ventilom (toplinska </t>
  </si>
  <si>
    <t xml:space="preserve">pumpa, koji se sastoji od jedne vanjske jedinice  i  jedne </t>
  </si>
  <si>
    <t xml:space="preserve">unutarnje jedinice rashladnog učina 5,4 kW, kvalitetnog </t>
  </si>
  <si>
    <t>proizvođača slijedećih karakteristika:</t>
  </si>
  <si>
    <t xml:space="preserve">     -    dimenzije uređaja d/š/v su: 550x800x285 mm</t>
  </si>
  <si>
    <t xml:space="preserve">       tipski žičani termostat</t>
  </si>
  <si>
    <t xml:space="preserve">D/ UKUPNO KLIMATIZACIJA:......................................................................  </t>
  </si>
  <si>
    <t>R E K A P I T U L A C I J A</t>
  </si>
  <si>
    <t>B/</t>
  </si>
  <si>
    <t>UKUPNO GRIJANJE ............................................................................</t>
  </si>
  <si>
    <t>UKUPNO VENTILACIJA .....................................................................</t>
  </si>
  <si>
    <t>UKUPNO KLIMATIZACIJA ................................................................</t>
  </si>
  <si>
    <t xml:space="preserve">UKUPNO: ............................................................................................. </t>
  </si>
  <si>
    <t>PDV 25 %: ............................................................................................</t>
  </si>
  <si>
    <t>PROJEKTANT:</t>
  </si>
  <si>
    <t>Miroslav Pašalić, i.s.</t>
  </si>
  <si>
    <t>SANITARIJE</t>
  </si>
  <si>
    <t xml:space="preserve">ELEKTROINSTALACIJE JAKE STRUJE   </t>
  </si>
  <si>
    <t>Projektant troškovnika:</t>
  </si>
  <si>
    <t xml:space="preserve"> SANITARIJE</t>
  </si>
  <si>
    <t xml:space="preserve">Dobava i montaža  keramičke WC školjke, zajedno sa drvenom masivnom daskom, ugradbenim vodokotlićem,  držačem za rolu toaletnog papira, toaletnom četkom sa posudom i kutnim ventilom sa rozetom. Obračun po komadu  kompletno montiranog uređaja za uporabu.    
</t>
  </si>
  <si>
    <t xml:space="preserve">Dobava i montaža keramičkog umivaonika 600x400 mm prilagođenog invalidima, sa niklovanim sifonom, samostojećom slavinom za hladnu i toplu vodu, etažerom sa ogledalom i držačem za tekući sapun, držačem papirnatih ručnika, uključivo montažni materijal. Obračun po komadu komplet montiranog uređaja za uporabu.
</t>
  </si>
  <si>
    <t>Marko Večerić, dipl.ing.građ.</t>
  </si>
  <si>
    <t>VANJSKA TERASA</t>
  </si>
  <si>
    <t>VANJSKO STUBIŠTE</t>
  </si>
  <si>
    <t>Demontaža postojećeg prozora i deponiranje na deponiju udaljenu do 10 km ili lokaciju koju odredi investitor.</t>
  </si>
  <si>
    <t>kompl.</t>
  </si>
  <si>
    <t xml:space="preserve">Strojni iskop te ručno planiranje zemlje za trakaste temelje u zemlji III kategorije. Stavka obuhvaća utovar, odvoz i istovar viška zemlje na udaljenosti do 10,0 km sa istovarom i grubim planiranjem. Obračun zemlje u zbitom stanju. </t>
  </si>
  <si>
    <t>m3</t>
  </si>
  <si>
    <t>beton</t>
  </si>
  <si>
    <r>
      <t>m</t>
    </r>
    <r>
      <rPr>
        <vertAlign val="superscript"/>
        <sz val="12"/>
        <rFont val="Times New Roman"/>
        <family val="1"/>
        <charset val="238"/>
      </rPr>
      <t>3</t>
    </r>
  </si>
  <si>
    <t>oplata</t>
  </si>
  <si>
    <t>Betoniranje konstrukcije stubišta betonom C25/30. Armatura je obračunata u posebnoj stavci. Obračun izvršiti prema stvarnoj količini ugrađenog betona i ugrađene oplate.</t>
  </si>
  <si>
    <t>Betoniranje temeljne konstrukcije stubišta betonom C25/30 (XC2), dijelom u zemlji , dijelom u oplati. Armatura je obračunata u posebnoj stavci. Obračun izvršiti prema stvarnoj količini ugrađenog betona i ugrađene oplate.</t>
  </si>
  <si>
    <t>Dobava i opločenje stubišta protukliznim keramičkim pločicama, fuga na fugu položenim na ljepilo sa fugiranjem. Pločice po izboru investitora.</t>
  </si>
  <si>
    <t>kg</t>
  </si>
  <si>
    <r>
      <t>m</t>
    </r>
    <r>
      <rPr>
        <vertAlign val="superscript"/>
        <sz val="12"/>
        <rFont val="Times New Roman"/>
        <family val="1"/>
        <charset val="238"/>
      </rPr>
      <t>1</t>
    </r>
    <r>
      <rPr>
        <sz val="12"/>
        <rFont val="Times New Roman"/>
        <family val="1"/>
        <charset val="238"/>
      </rPr>
      <t xml:space="preserve"> </t>
    </r>
  </si>
  <si>
    <t xml:space="preserve">Izrada, dobava i montaža ograde na vanjskom stubištu visine 100 cm. Okvir ograde izveden je od cijevi 40x40x3 mm. Vertikalni stupovi su na max. razmaku od 200 cm. Ispuna je izvedena od horizontalnih šipki Ø 15 na razmaku max. 25 cm. Nosači se vare na već ugrađene pločice sa bočne strane stubišta. U cijenu stavke uključiti  miniziranje, te dvostruki uljni nalič. </t>
  </si>
  <si>
    <t>Dobava, siječenje, savijanje, postava i vezivanje betonskog željeza raznih profila za sve armirano betonske radove. Obračun izvršiti prema stvarnoj količini ugrađene armature.</t>
  </si>
  <si>
    <t>Uklanjanje postojeće konstrukcije nadstrešnice. U cijeni skidanje crijepova, limarije, cijele drvene konstukcije nadstrešnice. U cijeni i odvoz na deponiju udaljenu do 10 km. Obračun po m2 uklonjene nadstrešnice.</t>
  </si>
  <si>
    <t>Uklanjanje postojeće zidane ograde terase i pripradajućih armiranobetonskih horizontalnih i vertikalnih serklaža.U cijeni i odvoz na deponiju udaljenu do 10 km. Obračun po m1 uklonjene ograde.</t>
  </si>
  <si>
    <t>Strojno rezanje i uklanjanje postojeće armiranobetoske podne ploče zajedno sa svim slojevima konstrukcije na mjestima izvođenja novih temeljnih stopa za stupove terase. U cijeni i odvoz na deponiju udaljenu do 10 km.  Dimenzija otvora 100x100cm. Obračun po komadu otvora.</t>
  </si>
  <si>
    <t xml:space="preserve">Strojni iskop te ručno planiranje zemlje za temeljne stope u zemlji III kategorije. Stavka obuhvaća utovar, odvoz i istovar viška zemlje na udaljenosti do 10,0 km sa istovarom i grubim planiranjem. Obračun zemlje u zbitom stanju. </t>
  </si>
  <si>
    <t>Betoniranje temeljne konstrukcije terase betonom C25/30 (XC2), dijelom u zemlji , dijelom u oplati. Armatura je obračunata u posebnoj stavci. Obračun izvršiti prema stvarnoj količini ugrađenog betona i ugrađene oplate.</t>
  </si>
  <si>
    <t>Betoniranje ploče betonom C25/30 (XC2). Armatura je obračunata u posebnoj stavci. Obračun izvršiti prema stvarnoj količini ugrađenog betona i ugrađene oplate.</t>
  </si>
  <si>
    <t>Dobava i opločenje terase protukliznim keramičkim pločicama, fuga na fugu položenim na ljepilo sa fugiranjem. Pločice po izboru investitora.</t>
  </si>
  <si>
    <t>Zidanje zida ograde opekom debljine 20 cm.</t>
  </si>
  <si>
    <t>Betoniranje stupova i vertikalnih serklaža betonom C25/30 (XC2). Armatura je obračunata u posebnoj stavci. Obračun izvršiti prema stvarnoj količini ugrađenog betona i ugrađene oplate.</t>
  </si>
  <si>
    <t>Betoniranje greda i horizontalnih serklaža betonom C25/30 (XC2). Armatura je obračunata u posebnoj stavci. Obračun izvršiti prema stvarnoj količini ugrađenog betona i ugrađene oplate.</t>
  </si>
  <si>
    <r>
      <t>m</t>
    </r>
    <r>
      <rPr>
        <vertAlign val="superscript"/>
        <sz val="12"/>
        <rFont val="Times New Roman"/>
        <family val="1"/>
        <charset val="238"/>
      </rPr>
      <t>1</t>
    </r>
  </si>
  <si>
    <t>GRAĐEVINSKO OBRTNIČKI RADOVI</t>
  </si>
  <si>
    <t xml:space="preserve">TROŠKOVNIK ELEKTROINSTALACIJA </t>
  </si>
  <si>
    <t>SPECIFIKACIJA STROJARSKE OPREME, MATERIJALA I RADOVA</t>
  </si>
  <si>
    <t>Poz</t>
  </si>
  <si>
    <t xml:space="preserve">f   15                                               </t>
  </si>
  <si>
    <t xml:space="preserve">f   22                                                </t>
  </si>
  <si>
    <t xml:space="preserve">f   35                                                </t>
  </si>
  <si>
    <t xml:space="preserve">f   20                                               </t>
  </si>
  <si>
    <t xml:space="preserve">f   25                                                 </t>
  </si>
  <si>
    <t xml:space="preserve">f   32                                                </t>
  </si>
  <si>
    <t xml:space="preserve">f   40                                                </t>
  </si>
  <si>
    <t>temperaturi od 55/40°C, DP = 25 kPa, dimenzije:</t>
  </si>
  <si>
    <t xml:space="preserve">f   20                                                </t>
  </si>
  <si>
    <t xml:space="preserve">f   25                                                </t>
  </si>
  <si>
    <t xml:space="preserve"> Isporuka i montaža aluminijskih redukcionih čepova, </t>
  </si>
  <si>
    <t xml:space="preserve">           ogrjevni učin 5,8 kW</t>
  </si>
  <si>
    <t>            priključci: f 15,9/F 6,35</t>
  </si>
  <si>
    <t>kom.</t>
  </si>
  <si>
    <t>ukupno</t>
  </si>
  <si>
    <t>Opis stavke</t>
  </si>
  <si>
    <t xml:space="preserve">Izrada, dobava i montaža vanjskih prozora i vrata izvedenih iz  PVC  profila sa prekinutim termičkim mostom (toplinski izoliran) u tonu po izboru investitora. Prozor je ostakljen dvoslojnim IZO staklom debljine 4+16+4 mm LOW-e. Spoj sa fasadom usaglasiti sa izvođačem fasade. Okov standardan, ugradnja suha. </t>
  </si>
  <si>
    <t>VRATA</t>
  </si>
  <si>
    <t>Uklanjanje postojećeg zida od opeke (uključujući i horizontalni serklaž ispod prozora, te eventualno mjestimično toplinsku fasadu) kao priprema za ugradnju novih vrata. Zid se uklanja u visini 80 cm i širini 100 cm. Debljina nosivog dijela zida iznosi 25 cm.</t>
  </si>
  <si>
    <r>
      <t>m</t>
    </r>
    <r>
      <rPr>
        <vertAlign val="superscript"/>
        <sz val="12"/>
        <rFont val="Times New Roman"/>
        <family val="1"/>
        <charset val="238"/>
      </rPr>
      <t>3</t>
    </r>
    <r>
      <rPr>
        <sz val="12"/>
        <rFont val="Times New Roman"/>
        <family val="1"/>
        <charset val="238"/>
      </rPr>
      <t xml:space="preserve"> </t>
    </r>
  </si>
  <si>
    <t>Dobava i postava kamene klupčice na ogradu terase. Klupčica od mramora debljine 2 cm. Širine cca 30 cm</t>
  </si>
  <si>
    <t>Uklanjanje postojećeg prozora veličine 300/140cm, te deponiranje na deponiju ili lokaciju koju odredi investitor udaljenu do 10 km.</t>
  </si>
  <si>
    <t>Uklanjanje postojećeg zida od opeke (uključujući i horizontalni serklaž ispod prozora, te eventualno mjestimično toplinsku fasadu) kao priprema za ugradnju novih vrata. Zid se uklanja u visini 80 cm i širini 200 cm. Debljina nosivog dijela zida iznosi 25 cm.</t>
  </si>
  <si>
    <t>Zidanje zida na mjestu uklonjenog prozora, a pored novog otvora za vrata</t>
  </si>
  <si>
    <t>200/220</t>
  </si>
  <si>
    <t xml:space="preserve">Izvedba elastične hidorizolacije ispod keramičkih pločica terase, a na betonsku podlogu, u svemu prema uputama proizvođača. </t>
  </si>
  <si>
    <t>Svjetiljka "A1" kao - LINEA LED CUBUS 43W LED 3000K, CRI&gt;80, 2975 lm, nadgradna ,dimenzija 1130x105x60mm, AVOLUX, ili jednakovrijedno</t>
  </si>
  <si>
    <t>Svjetiljka "A2" kao - LINEA LED CUBUS 54W LED 3000K, CRI&gt;80, 3700 lm, nadgradna ,dimenzija 1130x105x60mm, AVOLUX , ili jednakovrijedno</t>
  </si>
  <si>
    <t>Svjetiljka "B1" kao - BALTIC  LED 7010-LED/B 13W, 3000K, 1029 lm, stropna nadgradna, dimenzijs fi290mmx95mm, bojs bijela, IP55, IK07, TEC MAR, ili jednakovrijedno</t>
  </si>
  <si>
    <t>Svjetiljka "B2" kao - BALTIC  LED 7010-LED/B 17W, 3000K, 1650 lm, stropna nadgradna, dimenzijs fi290mmx95mm, bojs bijela, IP55, IK07, TEC MAR, ili jednakovrijedno</t>
  </si>
  <si>
    <t xml:space="preserve">montiranim ventilima. </t>
  </si>
  <si>
    <t xml:space="preserve"> za centralno grijanje, za nazivni pritisak NP 10, </t>
  </si>
  <si>
    <t xml:space="preserve">Isporuka i montaža bakrenih izoliranih cijevi  </t>
  </si>
  <si>
    <t xml:space="preserve">Isporuka i montaža polipropilenskih  cijevi </t>
  </si>
  <si>
    <t xml:space="preserve"> za centralno grijanje, </t>
  </si>
  <si>
    <t xml:space="preserve">predizoliranih za ugradnju u pod. Debljina za </t>
  </si>
  <si>
    <t>Isporuka i montaža  termostatskih ventila za</t>
  </si>
  <si>
    <t xml:space="preserve">Isporuka i montaža  radijatorskih prigušnica za </t>
  </si>
  <si>
    <t xml:space="preserve"> Isporuka i montaža  običnih prolaznih ventila za </t>
  </si>
  <si>
    <t>Isporuka i montaža nosača radijatora</t>
  </si>
  <si>
    <t xml:space="preserve">Isporuka i montaža  radijatorske konzole </t>
  </si>
  <si>
    <t>ekspanzione posude, volumena  V = 18 l</t>
  </si>
  <si>
    <t xml:space="preserve">tip RKP ili jednakovrijedno     </t>
  </si>
  <si>
    <t xml:space="preserve">tip NOG - LP ili jednakovrijedno   </t>
  </si>
  <si>
    <t xml:space="preserve"> tip ROGL ili jednakovrijedno                    </t>
  </si>
  <si>
    <t xml:space="preserve">Isporuka i montaža balansirajućeg ventila </t>
  </si>
  <si>
    <t xml:space="preserve">za nazivni pritisak NP 16, podešen na potreban protok, pri </t>
  </si>
  <si>
    <t>Isporuka i montaža toplinske izolacije debljine min.</t>
  </si>
  <si>
    <t xml:space="preserve">NO 3/8´´.              </t>
  </si>
  <si>
    <t xml:space="preserve">Isporuka i montaža aluminijske istrujno odsisne rešetke </t>
  </si>
  <si>
    <t xml:space="preserve"> veličina 5, za ugradnju u strop</t>
  </si>
  <si>
    <t>REKAPITULACIJA GRAĐ. OBRT. RADOVA</t>
  </si>
  <si>
    <t>Uklanjanje postojećeg unutarnjeg dvokrakog armiranobetonskog stubišta, te pregradnog zida ispod kraka stubišta. Tlocrtna površina stubišta iznosi cca 8,50m2. Vrata i nosivi zid ispod stubišta se ne uklanjaju.U cijeni i odvoz svog uklonjenog materijala na deponiju udaljenu do 10 km.</t>
  </si>
  <si>
    <t>Izrada FERT stropa na mjestu uklonjenog stubišta - dobava elemenata, izrada, montaža i betoniranje rebara, ispuna i tlačne ploče polumontažne stropne konstrukcije sa betonom C25/30, te mrežom Q-131. Svijetli raspon FERT gredica iznosi 2,20m.</t>
  </si>
  <si>
    <t>Izvedba elastične hidroizolacije na cementnoj glazuri, a ispod keramičkih pločica,  prema uputama proizvođača. Hidroizolacija se podiže 20 cm na zidove.</t>
  </si>
  <si>
    <t>Stropovi bez gletanja (visina 3,0m)</t>
  </si>
  <si>
    <t xml:space="preserve">Dobava i montaža  keramičke WC školjke prilagođene osobama sa invaliditetom, zajedno sa drvenom masivnom daskom, ugradbenim vodokotlićem,  držačem za rolu toaletnog papira, rukohvatom za invalide, toaletnom četkom sa posudom i kutnim ventilom sa rozetom. Obračun po komadu sa kompletnom montažom.    
</t>
  </si>
  <si>
    <t>Dobava i opločenje zidova keramičkim pločicama, fuga na fugu položenim na zid u ljepilo sa fugiranjem. Opločenje se izvodi u sanitarnim čvorovima.</t>
  </si>
  <si>
    <r>
      <t xml:space="preserve">             </t>
    </r>
    <r>
      <rPr>
        <b/>
        <sz val="10"/>
        <rFont val="Times New Roman"/>
        <family val="1"/>
        <charset val="238"/>
      </rPr>
      <t>+  PDV (25%)</t>
    </r>
  </si>
  <si>
    <t>ELEKTRO  INSTALACIJA JAKE STRUJE U DOGRAĐENOM I NADOGRAĐENOM</t>
  </si>
  <si>
    <r>
      <t xml:space="preserve">    </t>
    </r>
    <r>
      <rPr>
        <sz val="10"/>
        <color indexed="8"/>
        <rFont val="Times New Roman"/>
        <family val="1"/>
        <charset val="238"/>
      </rPr>
      <t>f   32</t>
    </r>
  </si>
  <si>
    <r>
      <t xml:space="preserve">    </t>
    </r>
    <r>
      <rPr>
        <sz val="10"/>
        <color indexed="8"/>
        <rFont val="Times New Roman"/>
        <family val="1"/>
        <charset val="238"/>
      </rPr>
      <t>f   50</t>
    </r>
  </si>
  <si>
    <r>
      <t xml:space="preserve">dokumentacije te uputstva za upotrebu </t>
    </r>
    <r>
      <rPr>
        <b/>
        <u/>
        <sz val="10"/>
        <rFont val="Times New Roman"/>
        <family val="1"/>
        <charset val="238"/>
      </rPr>
      <t>(3 kom)</t>
    </r>
    <r>
      <rPr>
        <sz val="10"/>
        <color theme="1"/>
        <rFont val="Times New Roman"/>
        <family val="1"/>
        <charset val="238"/>
      </rPr>
      <t xml:space="preserve">, sve na  </t>
    </r>
  </si>
  <si>
    <r>
      <t>izdavanje zapisnika,</t>
    </r>
    <r>
      <rPr>
        <sz val="10"/>
        <rFont val="Times New Roman"/>
        <family val="1"/>
        <charset val="238"/>
      </rPr>
      <t xml:space="preserve"> atestne i garancijske dokumentacije, </t>
    </r>
  </si>
  <si>
    <r>
      <t>-</t>
    </r>
    <r>
      <rPr>
        <sz val="10"/>
        <color indexed="8"/>
        <rFont val="Times New Roman"/>
        <family val="1"/>
        <charset val="238"/>
      </rPr>
      <t>          rashladni kapacitet 5,40 kW</t>
    </r>
  </si>
  <si>
    <r>
      <t>-</t>
    </r>
    <r>
      <rPr>
        <sz val="10"/>
        <color indexed="8"/>
        <rFont val="Times New Roman"/>
        <family val="1"/>
        <charset val="238"/>
      </rPr>
      <t>          mikroprocesorsku kontrolu automatike</t>
    </r>
  </si>
  <si>
    <r>
      <t>-</t>
    </r>
    <r>
      <rPr>
        <sz val="10"/>
        <color indexed="8"/>
        <rFont val="Times New Roman"/>
        <family val="1"/>
        <charset val="238"/>
      </rPr>
      <t>          ulaznu el. snagu 1,36 kW, 8 A</t>
    </r>
  </si>
  <si>
    <r>
      <t>-</t>
    </r>
    <r>
      <rPr>
        <sz val="10"/>
        <color indexed="8"/>
        <rFont val="Times New Roman"/>
        <family val="1"/>
        <charset val="238"/>
      </rPr>
      <t>          elektro povezivanje: vanjska 3 x 2,5 mm2</t>
    </r>
  </si>
  <si>
    <r>
      <t>-</t>
    </r>
    <r>
      <rPr>
        <sz val="10"/>
        <color indexed="8"/>
        <rFont val="Times New Roman"/>
        <family val="1"/>
        <charset val="238"/>
      </rPr>
      <t xml:space="preserve">          međuveza: 4 x 1,5 mm2 </t>
    </r>
  </si>
  <si>
    <r>
      <t>-</t>
    </r>
    <r>
      <rPr>
        <sz val="10"/>
        <color indexed="8"/>
        <rFont val="Times New Roman"/>
        <family val="1"/>
        <charset val="238"/>
      </rPr>
      <t>          ekološki freon R410 A</t>
    </r>
  </si>
  <si>
    <r>
      <t>-</t>
    </r>
    <r>
      <rPr>
        <sz val="10"/>
        <color indexed="8"/>
        <rFont val="Times New Roman"/>
        <family val="1"/>
        <charset val="238"/>
      </rPr>
      <t xml:space="preserve">          buka: 48 dB </t>
    </r>
  </si>
  <si>
    <r>
      <t>-</t>
    </r>
    <r>
      <rPr>
        <sz val="10"/>
        <color indexed="8"/>
        <rFont val="Times New Roman"/>
        <family val="1"/>
        <charset val="238"/>
      </rPr>
      <t xml:space="preserve">          tipski nosači (2 kom) </t>
    </r>
  </si>
  <si>
    <r>
      <t>-</t>
    </r>
    <r>
      <rPr>
        <sz val="10"/>
        <color indexed="8"/>
        <rFont val="Times New Roman"/>
        <family val="1"/>
        <charset val="238"/>
      </rPr>
      <t>          u cijenu uračunati korištenje skele i dizalice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</si>
</sst>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37">
    <font>
      <sz val="11"/>
      <color theme="1"/>
      <name val="Calibri"/>
      <family val="2"/>
      <charset val="238"/>
      <scheme val="minor"/>
    </font>
    <font>
      <b/>
      <sz val="12"/>
      <color rgb="FF000000"/>
      <name val="Times New Roman"/>
      <family val="1"/>
      <charset val="238"/>
    </font>
    <font>
      <sz val="12"/>
      <color theme="1"/>
      <name val="Times New Roman"/>
      <family val="1"/>
      <charset val="238"/>
    </font>
    <font>
      <b/>
      <sz val="12"/>
      <color theme="1"/>
      <name val="Times New Roman"/>
      <family val="1"/>
      <charset val="238"/>
    </font>
    <font>
      <b/>
      <sz val="12"/>
      <color rgb="FFFF0000"/>
      <name val="Times New Roman"/>
      <family val="1"/>
      <charset val="238"/>
    </font>
    <font>
      <sz val="12"/>
      <name val="Times New Roman"/>
      <family val="1"/>
      <charset val="238"/>
    </font>
    <font>
      <sz val="12"/>
      <color rgb="FFFF0000"/>
      <name val="Times New Roman"/>
      <family val="1"/>
      <charset val="238"/>
    </font>
    <font>
      <sz val="11"/>
      <color rgb="FFFF0000"/>
      <name val="Calibri"/>
      <family val="2"/>
      <charset val="238"/>
      <scheme val="minor"/>
    </font>
    <font>
      <b/>
      <sz val="12"/>
      <name val="Times New Roman"/>
      <family val="1"/>
      <charset val="238"/>
    </font>
    <font>
      <b/>
      <sz val="16"/>
      <name val="Times New Roman"/>
      <family val="1"/>
      <charset val="238"/>
    </font>
    <font>
      <sz val="11"/>
      <name val="Calibri"/>
      <family val="2"/>
      <charset val="238"/>
      <scheme val="minor"/>
    </font>
    <font>
      <b/>
      <sz val="12"/>
      <name val="Calibri"/>
      <family val="2"/>
      <charset val="238"/>
      <scheme val="minor"/>
    </font>
    <font>
      <b/>
      <sz val="11"/>
      <name val="Times New Roman"/>
      <family val="1"/>
      <charset val="238"/>
    </font>
    <font>
      <sz val="12"/>
      <color rgb="FF00B050"/>
      <name val="Times New Roman"/>
      <family val="1"/>
      <charset val="238"/>
    </font>
    <font>
      <b/>
      <sz val="12"/>
      <color rgb="FF00B050"/>
      <name val="Times New Roman"/>
      <family val="1"/>
      <charset val="238"/>
    </font>
    <font>
      <b/>
      <u/>
      <sz val="12"/>
      <color rgb="FF00B050"/>
      <name val="Times New Roman"/>
      <family val="1"/>
      <charset val="238"/>
    </font>
    <font>
      <vertAlign val="superscript"/>
      <sz val="12"/>
      <name val="Times New Roman"/>
      <family val="1"/>
      <charset val="238"/>
    </font>
    <font>
      <sz val="12"/>
      <name val="Arial"/>
      <family val="2"/>
      <charset val="238"/>
    </font>
    <font>
      <b/>
      <u/>
      <sz val="12"/>
      <color theme="1"/>
      <name val="Times New Roman"/>
      <family val="1"/>
      <charset val="238"/>
    </font>
    <font>
      <sz val="10"/>
      <name val="Arial"/>
      <family val="2"/>
      <charset val="238"/>
    </font>
    <font>
      <sz val="10"/>
      <name val="CRO_Swiss_Con-Normal"/>
      <charset val="238"/>
    </font>
    <font>
      <sz val="11"/>
      <color indexed="8"/>
      <name val="Calibri"/>
      <family val="2"/>
      <charset val="238"/>
    </font>
    <font>
      <b/>
      <sz val="10"/>
      <color indexed="63"/>
      <name val="Arial"/>
      <family val="2"/>
      <charset val="238"/>
    </font>
    <font>
      <sz val="12"/>
      <color indexed="8"/>
      <name val="Times New Roman"/>
      <family val="1"/>
      <charset val="238"/>
    </font>
    <font>
      <sz val="9"/>
      <name val="Times New Roman"/>
      <family val="1"/>
      <charset val="238"/>
    </font>
    <font>
      <sz val="9"/>
      <color rgb="FFFF0000"/>
      <name val="Times New Roman"/>
      <family val="1"/>
      <charset val="238"/>
    </font>
    <font>
      <b/>
      <u/>
      <sz val="9"/>
      <name val="Times New Roman"/>
      <family val="1"/>
      <charset val="238"/>
    </font>
    <font>
      <b/>
      <sz val="9"/>
      <color rgb="FFFF0000"/>
      <name val="Times New Roman"/>
      <family val="1"/>
      <charset val="238"/>
    </font>
    <font>
      <b/>
      <u/>
      <sz val="9"/>
      <color theme="1"/>
      <name val="Times New Roman"/>
      <family val="1"/>
      <charset val="238"/>
    </font>
    <font>
      <sz val="9"/>
      <color theme="1"/>
      <name val="Times New Roman"/>
      <family val="1"/>
      <charset val="238"/>
    </font>
    <font>
      <b/>
      <sz val="9"/>
      <color theme="1"/>
      <name val="Times New Roman"/>
      <family val="1"/>
      <charset val="238"/>
    </font>
    <font>
      <b/>
      <sz val="10"/>
      <name val="Times New Roman"/>
      <family val="1"/>
      <charset val="238"/>
    </font>
    <font>
      <sz val="10"/>
      <name val="Times New Roman"/>
      <family val="1"/>
      <charset val="238"/>
    </font>
    <font>
      <sz val="10"/>
      <color indexed="8"/>
      <name val="Times New Roman"/>
      <family val="1"/>
      <charset val="238"/>
    </font>
    <font>
      <sz val="10"/>
      <color theme="1"/>
      <name val="Times New Roman"/>
      <family val="1"/>
      <charset val="238"/>
    </font>
    <font>
      <sz val="10"/>
      <color theme="1"/>
      <name val="Calibri"/>
      <family val="2"/>
      <charset val="238"/>
      <scheme val="minor"/>
    </font>
    <font>
      <b/>
      <u/>
      <sz val="10"/>
      <name val="Times New Roman"/>
      <family val="1"/>
      <charset val="238"/>
    </font>
  </fonts>
  <fills count="5">
    <fill>
      <patternFill patternType="none"/>
    </fill>
    <fill>
      <patternFill patternType="gray125"/>
    </fill>
    <fill>
      <patternFill patternType="solid">
        <fgColor theme="0" tint="-0.14999847407452621"/>
        <bgColor indexed="64"/>
      </patternFill>
    </fill>
    <fill>
      <patternFill patternType="solid">
        <fgColor indexed="22"/>
      </patternFill>
    </fill>
    <fill>
      <patternFill patternType="solid">
        <fgColor theme="0"/>
        <bgColor indexed="64"/>
      </patternFill>
    </fill>
  </fills>
  <borders count="2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8"/>
      </left>
      <right/>
      <top style="thin">
        <color indexed="8"/>
      </top>
      <bottom style="thin">
        <color indexed="8"/>
      </bottom>
      <diagonal/>
    </border>
    <border>
      <left style="thin">
        <color indexed="64"/>
      </left>
      <right/>
      <top/>
      <bottom/>
      <diagonal/>
    </border>
    <border>
      <left/>
      <right style="thin">
        <color indexed="64"/>
      </right>
      <top/>
      <bottom style="thin">
        <color indexed="64"/>
      </bottom>
      <diagonal/>
    </border>
  </borders>
  <cellStyleXfs count="11">
    <xf numFmtId="0" fontId="0" fillId="0" borderId="0"/>
    <xf numFmtId="0" fontId="20" fillId="0" borderId="0"/>
    <xf numFmtId="0" fontId="21" fillId="0" borderId="0">
      <alignment horizontal="left" vertical="top" wrapText="1"/>
    </xf>
    <xf numFmtId="0" fontId="17" fillId="0" borderId="0"/>
    <xf numFmtId="0" fontId="22" fillId="3" borderId="18" applyNumberFormat="0" applyAlignment="0" applyProtection="0"/>
    <xf numFmtId="0" fontId="19" fillId="0" borderId="0"/>
    <xf numFmtId="0" fontId="19" fillId="0" borderId="0"/>
    <xf numFmtId="0" fontId="19" fillId="0" borderId="0"/>
    <xf numFmtId="0" fontId="20" fillId="0" borderId="0"/>
    <xf numFmtId="0" fontId="19" fillId="0" borderId="0"/>
    <xf numFmtId="0" fontId="19" fillId="0" borderId="0"/>
  </cellStyleXfs>
  <cellXfs count="292">
    <xf numFmtId="0" fontId="0" fillId="0" borderId="0" xfId="0"/>
    <xf numFmtId="0" fontId="1" fillId="0" borderId="0" xfId="0" applyFont="1" applyAlignment="1"/>
    <xf numFmtId="0" fontId="2" fillId="0" borderId="0" xfId="0" applyFont="1"/>
    <xf numFmtId="0" fontId="6" fillId="0" borderId="0" xfId="0" applyFont="1" applyAlignment="1">
      <alignment horizontal="center"/>
    </xf>
    <xf numFmtId="4" fontId="6" fillId="0" borderId="0" xfId="0" applyNumberFormat="1" applyFont="1" applyAlignment="1">
      <alignment horizontal="center"/>
    </xf>
    <xf numFmtId="0" fontId="6" fillId="0" borderId="0" xfId="0" applyFont="1" applyAlignment="1">
      <alignment wrapText="1"/>
    </xf>
    <xf numFmtId="0" fontId="7" fillId="0" borderId="0" xfId="0" applyFont="1"/>
    <xf numFmtId="0" fontId="6" fillId="0" borderId="0" xfId="0" applyFont="1"/>
    <xf numFmtId="0" fontId="6" fillId="0" borderId="0" xfId="0" applyFont="1" applyAlignment="1">
      <alignment vertical="top"/>
    </xf>
    <xf numFmtId="0" fontId="6" fillId="0" borderId="0" xfId="0" applyFont="1" applyBorder="1" applyAlignment="1">
      <alignment wrapText="1"/>
    </xf>
    <xf numFmtId="0" fontId="4" fillId="0" borderId="0" xfId="0" applyFont="1" applyBorder="1" applyAlignment="1">
      <alignment horizontal="left"/>
    </xf>
    <xf numFmtId="4" fontId="6" fillId="0" borderId="0" xfId="0" applyNumberFormat="1" applyFont="1" applyBorder="1" applyAlignment="1">
      <alignment horizontal="center"/>
    </xf>
    <xf numFmtId="0" fontId="5" fillId="0" borderId="0" xfId="0" applyFont="1" applyAlignment="1">
      <alignment vertical="top"/>
    </xf>
    <xf numFmtId="0" fontId="5" fillId="2" borderId="6" xfId="0" applyFont="1" applyFill="1" applyBorder="1" applyAlignment="1">
      <alignment horizontal="center"/>
    </xf>
    <xf numFmtId="4" fontId="5" fillId="2" borderId="6" xfId="0" applyNumberFormat="1" applyFont="1" applyFill="1" applyBorder="1" applyAlignment="1">
      <alignment horizontal="center"/>
    </xf>
    <xf numFmtId="0" fontId="5" fillId="0" borderId="0" xfId="0" applyFont="1"/>
    <xf numFmtId="4" fontId="2" fillId="0" borderId="0" xfId="0" applyNumberFormat="1" applyFont="1" applyAlignment="1">
      <alignment horizontal="center"/>
    </xf>
    <xf numFmtId="0" fontId="9" fillId="0" borderId="0" xfId="0" applyFont="1" applyAlignment="1">
      <alignment horizontal="left"/>
    </xf>
    <xf numFmtId="0" fontId="8" fillId="0" borderId="0" xfId="0" applyFont="1" applyAlignment="1"/>
    <xf numFmtId="4" fontId="8" fillId="0" borderId="0" xfId="0" applyNumberFormat="1" applyFont="1"/>
    <xf numFmtId="0" fontId="10" fillId="0" borderId="0" xfId="0" applyFont="1"/>
    <xf numFmtId="4" fontId="8" fillId="0" borderId="0" xfId="0" applyNumberFormat="1" applyFont="1" applyBorder="1"/>
    <xf numFmtId="0" fontId="8" fillId="0" borderId="1" xfId="0" applyFont="1" applyBorder="1"/>
    <xf numFmtId="0" fontId="8" fillId="0" borderId="5" xfId="0" applyFont="1" applyBorder="1"/>
    <xf numFmtId="4" fontId="8" fillId="0" borderId="1" xfId="0" applyNumberFormat="1" applyFont="1" applyBorder="1"/>
    <xf numFmtId="0" fontId="10" fillId="0" borderId="5" xfId="0" applyFont="1" applyBorder="1"/>
    <xf numFmtId="0" fontId="11" fillId="0" borderId="5" xfId="0" applyFont="1" applyBorder="1"/>
    <xf numFmtId="4" fontId="8" fillId="0" borderId="5" xfId="0" applyNumberFormat="1" applyFont="1" applyBorder="1"/>
    <xf numFmtId="0" fontId="8" fillId="2" borderId="6" xfId="0" applyFont="1" applyFill="1" applyBorder="1" applyAlignment="1"/>
    <xf numFmtId="0" fontId="13" fillId="0" borderId="0" xfId="0" applyFont="1" applyAlignment="1">
      <alignment vertical="top"/>
    </xf>
    <xf numFmtId="0" fontId="13" fillId="0" borderId="0" xfId="0" applyFont="1" applyAlignment="1">
      <alignment wrapText="1"/>
    </xf>
    <xf numFmtId="4" fontId="13" fillId="0" borderId="0" xfId="0" applyNumberFormat="1" applyFont="1" applyAlignment="1">
      <alignment horizontal="center"/>
    </xf>
    <xf numFmtId="0" fontId="13" fillId="0" borderId="0" xfId="0" applyFont="1"/>
    <xf numFmtId="0" fontId="15" fillId="0" borderId="0" xfId="0" applyFont="1" applyBorder="1" applyAlignment="1"/>
    <xf numFmtId="0" fontId="14" fillId="0" borderId="0" xfId="0" applyFont="1" applyBorder="1"/>
    <xf numFmtId="0" fontId="5" fillId="0" borderId="0" xfId="0" applyFont="1" applyAlignment="1">
      <alignment horizontal="center"/>
    </xf>
    <xf numFmtId="4" fontId="5" fillId="0" borderId="0" xfId="0" applyNumberFormat="1" applyFont="1" applyAlignment="1">
      <alignment horizontal="center"/>
    </xf>
    <xf numFmtId="0" fontId="5" fillId="0" borderId="0" xfId="0" applyFont="1" applyAlignment="1">
      <alignment wrapText="1"/>
    </xf>
    <xf numFmtId="0" fontId="5" fillId="0" borderId="2" xfId="0" applyFont="1" applyBorder="1" applyAlignment="1">
      <alignment wrapText="1"/>
    </xf>
    <xf numFmtId="0" fontId="8" fillId="0" borderId="3" xfId="0" applyFont="1" applyBorder="1" applyAlignment="1">
      <alignment horizontal="left"/>
    </xf>
    <xf numFmtId="4" fontId="5" fillId="0" borderId="3" xfId="0" applyNumberFormat="1" applyFont="1" applyBorder="1" applyAlignment="1">
      <alignment horizontal="center"/>
    </xf>
    <xf numFmtId="0" fontId="5" fillId="0" borderId="0" xfId="0" applyFont="1" applyAlignment="1">
      <alignment horizontal="justify"/>
    </xf>
    <xf numFmtId="0" fontId="5" fillId="0" borderId="0" xfId="0" applyFont="1" applyAlignment="1">
      <alignment horizontal="justify" vertical="top" wrapText="1"/>
    </xf>
    <xf numFmtId="0" fontId="5" fillId="0" borderId="0" xfId="0" applyFont="1" applyAlignment="1">
      <alignment horizontal="justify" vertical="top"/>
    </xf>
    <xf numFmtId="0" fontId="8" fillId="2" borderId="6" xfId="0" applyFont="1" applyFill="1" applyBorder="1" applyAlignment="1">
      <alignment horizontal="justify"/>
    </xf>
    <xf numFmtId="0" fontId="5" fillId="0" borderId="0" xfId="0" applyFont="1" applyAlignment="1">
      <alignment vertical="top" wrapText="1"/>
    </xf>
    <xf numFmtId="0" fontId="8" fillId="2" borderId="6" xfId="0" applyFont="1" applyFill="1" applyBorder="1"/>
    <xf numFmtId="0" fontId="5" fillId="0" borderId="0" xfId="0" applyFont="1" applyBorder="1" applyAlignment="1">
      <alignment wrapText="1"/>
    </xf>
    <xf numFmtId="0" fontId="8" fillId="0" borderId="0" xfId="0" applyFont="1" applyBorder="1" applyAlignment="1">
      <alignment horizontal="left"/>
    </xf>
    <xf numFmtId="4" fontId="5" fillId="0" borderId="0" xfId="0" applyNumberFormat="1" applyFont="1" applyBorder="1" applyAlignment="1">
      <alignment horizontal="center"/>
    </xf>
    <xf numFmtId="0" fontId="5" fillId="0" borderId="5" xfId="0" applyFont="1" applyBorder="1"/>
    <xf numFmtId="4" fontId="12" fillId="0" borderId="0" xfId="0" applyNumberFormat="1" applyFont="1"/>
    <xf numFmtId="0" fontId="2" fillId="0" borderId="0" xfId="0" applyFont="1" applyAlignment="1">
      <alignment vertical="top"/>
    </xf>
    <xf numFmtId="0" fontId="2" fillId="0" borderId="0" xfId="0" applyFont="1" applyAlignment="1">
      <alignment horizontal="center"/>
    </xf>
    <xf numFmtId="4"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wrapText="1"/>
    </xf>
    <xf numFmtId="0" fontId="2" fillId="0" borderId="5" xfId="0" applyFont="1" applyBorder="1" applyAlignment="1">
      <alignment horizontal="center"/>
    </xf>
    <xf numFmtId="4" fontId="2" fillId="0" borderId="5" xfId="0" applyNumberFormat="1" applyFont="1" applyBorder="1" applyAlignment="1">
      <alignment horizontal="center"/>
    </xf>
    <xf numFmtId="0" fontId="5" fillId="0" borderId="0" xfId="0" applyFont="1" applyFill="1" applyAlignment="1">
      <alignment vertical="top"/>
    </xf>
    <xf numFmtId="0" fontId="8" fillId="0" borderId="0" xfId="0" applyFont="1" applyFill="1" applyBorder="1" applyAlignment="1"/>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0" fontId="6" fillId="0" borderId="0" xfId="0" applyFont="1" applyFill="1"/>
    <xf numFmtId="0" fontId="5" fillId="0" borderId="0" xfId="0" applyFont="1" applyFill="1" applyBorder="1" applyAlignment="1">
      <alignment wrapText="1"/>
    </xf>
    <xf numFmtId="0" fontId="8" fillId="0" borderId="0" xfId="0" applyFont="1" applyFill="1" applyBorder="1" applyAlignment="1">
      <alignment wrapText="1"/>
    </xf>
    <xf numFmtId="0" fontId="5" fillId="0" borderId="0" xfId="0" applyFont="1" applyAlignment="1">
      <alignment horizontal="justify" wrapText="1"/>
    </xf>
    <xf numFmtId="164" fontId="5" fillId="0" borderId="0" xfId="0" applyNumberFormat="1" applyFont="1" applyAlignment="1">
      <alignment horizontal="center"/>
    </xf>
    <xf numFmtId="0" fontId="2" fillId="0" borderId="0" xfId="0" applyFont="1" applyFill="1" applyAlignment="1">
      <alignment wrapText="1"/>
    </xf>
    <xf numFmtId="0" fontId="6" fillId="0" borderId="0" xfId="0" applyFont="1" applyFill="1" applyAlignment="1">
      <alignment horizontal="center"/>
    </xf>
    <xf numFmtId="4" fontId="6" fillId="0" borderId="0" xfId="0" applyNumberFormat="1" applyFont="1" applyFill="1" applyAlignment="1">
      <alignment horizontal="center"/>
    </xf>
    <xf numFmtId="0" fontId="5" fillId="0" borderId="0" xfId="0" applyFont="1" applyFill="1" applyAlignment="1">
      <alignment wrapText="1"/>
    </xf>
    <xf numFmtId="0" fontId="5" fillId="0" borderId="0" xfId="0" applyFont="1" applyFill="1" applyAlignment="1">
      <alignment horizontal="center"/>
    </xf>
    <xf numFmtId="4" fontId="5" fillId="0" borderId="0" xfId="0" applyNumberFormat="1" applyFont="1" applyFill="1" applyAlignment="1">
      <alignment horizontal="center"/>
    </xf>
    <xf numFmtId="0" fontId="8" fillId="0" borderId="0" xfId="0" applyFont="1" applyAlignment="1">
      <alignment wrapText="1"/>
    </xf>
    <xf numFmtId="0" fontId="5" fillId="0" borderId="0" xfId="0" applyFont="1" applyAlignment="1">
      <alignment horizontal="left" vertical="top" wrapText="1"/>
    </xf>
    <xf numFmtId="0" fontId="3" fillId="0" borderId="0" xfId="0" applyFont="1"/>
    <xf numFmtId="0" fontId="5" fillId="0" borderId="0" xfId="0" applyFont="1" applyAlignment="1"/>
    <xf numFmtId="0" fontId="5" fillId="0" borderId="0" xfId="0" applyFont="1" applyBorder="1" applyAlignment="1"/>
    <xf numFmtId="0" fontId="5" fillId="0" borderId="0" xfId="0" applyFont="1" applyBorder="1"/>
    <xf numFmtId="4" fontId="13" fillId="0" borderId="0" xfId="0" applyNumberFormat="1" applyFont="1"/>
    <xf numFmtId="4" fontId="2" fillId="0" borderId="0" xfId="0" applyNumberFormat="1" applyFont="1"/>
    <xf numFmtId="4" fontId="8" fillId="0" borderId="0" xfId="1" applyNumberFormat="1" applyFont="1" applyFill="1" applyAlignment="1">
      <alignment horizontal="right" vertical="top"/>
    </xf>
    <xf numFmtId="4" fontId="8" fillId="0" borderId="0" xfId="1" applyNumberFormat="1" applyFont="1" applyFill="1"/>
    <xf numFmtId="4" fontId="8" fillId="0" borderId="0" xfId="7" applyNumberFormat="1" applyFont="1" applyFill="1" applyAlignment="1">
      <alignment horizontal="left" vertical="center" wrapText="1"/>
    </xf>
    <xf numFmtId="4" fontId="5" fillId="0" borderId="0" xfId="1" applyNumberFormat="1" applyFont="1" applyFill="1" applyAlignment="1">
      <alignment horizontal="right" vertical="top"/>
    </xf>
    <xf numFmtId="4" fontId="5" fillId="0" borderId="0" xfId="1" applyNumberFormat="1" applyFont="1" applyFill="1" applyAlignment="1">
      <alignment horizontal="center"/>
    </xf>
    <xf numFmtId="4" fontId="5" fillId="0" borderId="0" xfId="1" applyNumberFormat="1" applyFont="1" applyFill="1" applyBorder="1" applyAlignment="1">
      <alignment horizontal="right" vertical="top"/>
    </xf>
    <xf numFmtId="49" fontId="5" fillId="0" borderId="0" xfId="0" applyNumberFormat="1" applyFont="1" applyFill="1" applyAlignment="1">
      <alignment horizontal="right" vertical="top"/>
    </xf>
    <xf numFmtId="4" fontId="8" fillId="0" borderId="0" xfId="1" applyNumberFormat="1" applyFont="1" applyFill="1" applyAlignment="1">
      <alignment horizontal="center"/>
    </xf>
    <xf numFmtId="4" fontId="5" fillId="0" borderId="8" xfId="0"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2" fillId="0" borderId="0" xfId="0" applyNumberFormat="1" applyFont="1" applyAlignment="1">
      <alignment horizontal="right"/>
    </xf>
    <xf numFmtId="4" fontId="5" fillId="0" borderId="0" xfId="1" applyNumberFormat="1" applyFont="1" applyFill="1" applyAlignment="1">
      <alignment horizontal="center" vertical="top"/>
    </xf>
    <xf numFmtId="4" fontId="8" fillId="0" borderId="0" xfId="1" applyNumberFormat="1" applyFont="1" applyFill="1" applyAlignment="1">
      <alignment horizontal="center" vertical="top"/>
    </xf>
    <xf numFmtId="4" fontId="8" fillId="0" borderId="0" xfId="8" applyNumberFormat="1" applyFont="1" applyFill="1" applyAlignment="1">
      <alignment horizontal="center" vertical="top"/>
    </xf>
    <xf numFmtId="4" fontId="5" fillId="0" borderId="0" xfId="9" applyNumberFormat="1" applyFont="1" applyFill="1" applyAlignment="1">
      <alignment horizontal="center" vertical="top"/>
    </xf>
    <xf numFmtId="4" fontId="8" fillId="0" borderId="0" xfId="10" applyNumberFormat="1" applyFont="1" applyFill="1" applyAlignment="1">
      <alignment horizontal="center" vertical="top"/>
    </xf>
    <xf numFmtId="4" fontId="5" fillId="0" borderId="0" xfId="8" applyNumberFormat="1" applyFont="1" applyFill="1" applyAlignment="1">
      <alignment horizontal="center" vertical="top"/>
    </xf>
    <xf numFmtId="4" fontId="5" fillId="0" borderId="0" xfId="0" applyNumberFormat="1" applyFont="1" applyFill="1" applyAlignment="1">
      <alignment horizontal="center" vertical="top"/>
    </xf>
    <xf numFmtId="4" fontId="8" fillId="0" borderId="0" xfId="10" applyNumberFormat="1" applyFont="1" applyFill="1" applyBorder="1" applyAlignment="1">
      <alignment horizontal="justify" vertical="center" wrapText="1"/>
    </xf>
    <xf numFmtId="4" fontId="5" fillId="0" borderId="0" xfId="10" applyNumberFormat="1" applyFont="1" applyFill="1" applyBorder="1" applyAlignment="1">
      <alignment horizontal="center" wrapText="1"/>
    </xf>
    <xf numFmtId="4" fontId="5" fillId="0" borderId="0" xfId="10" applyNumberFormat="1" applyFont="1" applyFill="1" applyBorder="1" applyAlignment="1">
      <alignment horizontal="center"/>
    </xf>
    <xf numFmtId="4" fontId="5" fillId="0" borderId="0" xfId="0" applyNumberFormat="1" applyFont="1" applyFill="1"/>
    <xf numFmtId="4" fontId="5" fillId="0" borderId="0" xfId="8" applyNumberFormat="1" applyFont="1" applyFill="1"/>
    <xf numFmtId="4" fontId="5" fillId="0" borderId="0" xfId="8" applyNumberFormat="1" applyFont="1" applyFill="1" applyAlignment="1">
      <alignment horizontal="center"/>
    </xf>
    <xf numFmtId="4" fontId="5" fillId="0" borderId="0" xfId="0" applyNumberFormat="1" applyFont="1" applyFill="1" applyAlignment="1">
      <alignment vertical="justify"/>
    </xf>
    <xf numFmtId="164" fontId="2" fillId="0" borderId="0" xfId="0" applyNumberFormat="1" applyFont="1" applyAlignment="1">
      <alignment horizontal="center"/>
    </xf>
    <xf numFmtId="164" fontId="2" fillId="0" borderId="0" xfId="0" applyNumberFormat="1" applyFont="1" applyAlignment="1">
      <alignment horizontal="center" vertical="center"/>
    </xf>
    <xf numFmtId="164" fontId="2" fillId="0" borderId="0" xfId="0" applyNumberFormat="1" applyFont="1" applyBorder="1" applyAlignment="1">
      <alignment horizontal="center"/>
    </xf>
    <xf numFmtId="164" fontId="2" fillId="0" borderId="19" xfId="0" applyNumberFormat="1" applyFont="1" applyBorder="1" applyAlignment="1">
      <alignment horizontal="center" vertical="center"/>
    </xf>
    <xf numFmtId="164" fontId="18" fillId="0" borderId="19" xfId="0" applyNumberFormat="1" applyFont="1" applyBorder="1" applyAlignment="1">
      <alignment horizontal="center" vertical="center"/>
    </xf>
    <xf numFmtId="164" fontId="2" fillId="0" borderId="5" xfId="0" applyNumberFormat="1" applyFont="1" applyBorder="1" applyAlignment="1">
      <alignment horizontal="center"/>
    </xf>
    <xf numFmtId="164" fontId="2" fillId="0" borderId="22" xfId="0" applyNumberFormat="1" applyFont="1" applyBorder="1" applyAlignment="1">
      <alignment horizontal="center" vertical="center"/>
    </xf>
    <xf numFmtId="164" fontId="6" fillId="0" borderId="0" xfId="0" applyNumberFormat="1" applyFont="1" applyAlignment="1">
      <alignment horizontal="center"/>
    </xf>
    <xf numFmtId="164" fontId="5" fillId="2" borderId="6" xfId="0" applyNumberFormat="1" applyFont="1" applyFill="1" applyBorder="1" applyAlignment="1">
      <alignment horizontal="center"/>
    </xf>
    <xf numFmtId="164" fontId="5" fillId="0" borderId="3" xfId="0" applyNumberFormat="1" applyFont="1" applyBorder="1" applyAlignment="1">
      <alignment horizontal="center"/>
    </xf>
    <xf numFmtId="164" fontId="8" fillId="0" borderId="4" xfId="0" applyNumberFormat="1" applyFont="1" applyBorder="1" applyAlignment="1">
      <alignment horizontal="center"/>
    </xf>
    <xf numFmtId="164" fontId="6" fillId="0" borderId="0" xfId="0" applyNumberFormat="1" applyFont="1" applyBorder="1" applyAlignment="1">
      <alignment horizontal="center"/>
    </xf>
    <xf numFmtId="164" fontId="4" fillId="0" borderId="0" xfId="0" applyNumberFormat="1" applyFont="1" applyBorder="1" applyAlignment="1">
      <alignment horizontal="center"/>
    </xf>
    <xf numFmtId="164" fontId="13" fillId="0" borderId="0" xfId="0" applyNumberFormat="1" applyFont="1" applyAlignment="1">
      <alignment horizontal="center"/>
    </xf>
    <xf numFmtId="164" fontId="5" fillId="0" borderId="0" xfId="0" applyNumberFormat="1" applyFont="1" applyBorder="1" applyAlignment="1">
      <alignment horizontal="center"/>
    </xf>
    <xf numFmtId="164" fontId="8" fillId="0" borderId="0" xfId="0" applyNumberFormat="1" applyFont="1" applyBorder="1" applyAlignment="1">
      <alignment horizontal="center"/>
    </xf>
    <xf numFmtId="164" fontId="5" fillId="0" borderId="0" xfId="0" applyNumberFormat="1" applyFont="1" applyFill="1" applyBorder="1" applyAlignment="1">
      <alignment horizontal="center"/>
    </xf>
    <xf numFmtId="164" fontId="6" fillId="0" borderId="0" xfId="0" applyNumberFormat="1" applyFont="1" applyFill="1" applyAlignment="1">
      <alignment horizontal="center"/>
    </xf>
    <xf numFmtId="164" fontId="5" fillId="0" borderId="0" xfId="0" applyNumberFormat="1" applyFont="1" applyFill="1" applyAlignment="1">
      <alignment horizontal="center"/>
    </xf>
    <xf numFmtId="164" fontId="2" fillId="0" borderId="0" xfId="0" applyNumberFormat="1" applyFont="1"/>
    <xf numFmtId="164" fontId="5" fillId="0" borderId="0" xfId="0" applyNumberFormat="1" applyFont="1"/>
    <xf numFmtId="164" fontId="5" fillId="0" borderId="0" xfId="0" applyNumberFormat="1" applyFont="1" applyBorder="1"/>
    <xf numFmtId="164" fontId="5" fillId="0" borderId="5" xfId="0" applyNumberFormat="1" applyFont="1" applyBorder="1"/>
    <xf numFmtId="164" fontId="5" fillId="0" borderId="0" xfId="1" applyNumberFormat="1" applyFont="1" applyFill="1" applyAlignment="1">
      <alignment horizontal="center"/>
    </xf>
    <xf numFmtId="164" fontId="5" fillId="0" borderId="0" xfId="10" applyNumberFormat="1" applyFont="1" applyFill="1" applyBorder="1" applyAlignment="1">
      <alignment horizontal="center"/>
    </xf>
    <xf numFmtId="164" fontId="5" fillId="0" borderId="0" xfId="8" applyNumberFormat="1" applyFont="1" applyFill="1" applyAlignment="1">
      <alignment horizontal="center"/>
    </xf>
    <xf numFmtId="4" fontId="5" fillId="0" borderId="5" xfId="1" applyNumberFormat="1" applyFont="1" applyFill="1" applyBorder="1" applyAlignment="1">
      <alignment horizontal="right" vertical="top"/>
    </xf>
    <xf numFmtId="4" fontId="2" fillId="0" borderId="5" xfId="0" applyNumberFormat="1" applyFont="1" applyBorder="1" applyAlignment="1">
      <alignment horizontal="right"/>
    </xf>
    <xf numFmtId="0" fontId="23" fillId="0" borderId="0" xfId="0" applyFont="1" applyAlignment="1">
      <alignment vertical="center"/>
    </xf>
    <xf numFmtId="0" fontId="23" fillId="0" borderId="0" xfId="0" applyFont="1" applyAlignment="1">
      <alignment horizontal="center"/>
    </xf>
    <xf numFmtId="0" fontId="2" fillId="0" borderId="0" xfId="0" applyFont="1" applyAlignment="1">
      <alignment horizontal="left"/>
    </xf>
    <xf numFmtId="2" fontId="2" fillId="0" borderId="0" xfId="0" applyNumberFormat="1" applyFont="1"/>
    <xf numFmtId="2" fontId="2" fillId="0" borderId="0" xfId="0" applyNumberFormat="1" applyFont="1" applyAlignment="1">
      <alignment horizontal="center"/>
    </xf>
    <xf numFmtId="0" fontId="5" fillId="0" borderId="5" xfId="0" applyFont="1" applyBorder="1" applyAlignment="1"/>
    <xf numFmtId="0" fontId="25" fillId="0" borderId="0" xfId="0" applyFont="1" applyAlignment="1">
      <alignment wrapText="1"/>
    </xf>
    <xf numFmtId="0" fontId="24" fillId="0" borderId="0" xfId="0" applyFont="1" applyAlignment="1">
      <alignment horizontal="left" vertical="top" wrapText="1"/>
    </xf>
    <xf numFmtId="0" fontId="25" fillId="0" borderId="0" xfId="0" applyFont="1" applyAlignment="1">
      <alignment horizontal="right" wrapText="1"/>
    </xf>
    <xf numFmtId="0" fontId="25" fillId="0" borderId="2" xfId="0" applyFont="1" applyBorder="1" applyAlignment="1">
      <alignment wrapText="1"/>
    </xf>
    <xf numFmtId="0" fontId="24" fillId="0" borderId="7" xfId="0" applyFont="1" applyBorder="1" applyAlignment="1">
      <alignment wrapText="1"/>
    </xf>
    <xf numFmtId="0" fontId="26" fillId="0" borderId="10" xfId="0" applyFont="1" applyBorder="1" applyAlignment="1">
      <alignment wrapText="1"/>
    </xf>
    <xf numFmtId="0" fontId="24" fillId="0" borderId="10" xfId="0" applyFont="1" applyBorder="1" applyAlignment="1">
      <alignment wrapText="1"/>
    </xf>
    <xf numFmtId="0" fontId="25" fillId="0" borderId="12" xfId="0" applyFont="1" applyBorder="1" applyAlignment="1">
      <alignment wrapText="1"/>
    </xf>
    <xf numFmtId="0" fontId="27" fillId="0" borderId="0" xfId="0" applyFont="1" applyAlignment="1">
      <alignment wrapText="1"/>
    </xf>
    <xf numFmtId="0" fontId="28" fillId="0" borderId="15" xfId="0" applyFont="1" applyBorder="1" applyAlignment="1">
      <alignment vertical="center" wrapText="1"/>
    </xf>
    <xf numFmtId="0" fontId="29" fillId="0" borderId="21" xfId="0" applyFont="1" applyBorder="1" applyAlignment="1">
      <alignment wrapText="1"/>
    </xf>
    <xf numFmtId="0" fontId="30" fillId="0" borderId="21" xfId="0" applyFont="1" applyBorder="1" applyAlignment="1">
      <alignment wrapText="1"/>
    </xf>
    <xf numFmtId="0" fontId="28" fillId="0" borderId="21" xfId="0" applyFont="1" applyBorder="1" applyAlignment="1">
      <alignment wrapText="1"/>
    </xf>
    <xf numFmtId="0" fontId="29" fillId="0" borderId="16" xfId="0" applyFont="1" applyBorder="1" applyAlignment="1">
      <alignment wrapText="1"/>
    </xf>
    <xf numFmtId="0" fontId="29" fillId="0" borderId="0" xfId="0" applyFont="1"/>
    <xf numFmtId="164" fontId="29" fillId="0" borderId="0" xfId="0" applyNumberFormat="1" applyFont="1" applyAlignment="1">
      <alignment horizontal="center"/>
    </xf>
    <xf numFmtId="164" fontId="29" fillId="0" borderId="0" xfId="0" applyNumberFormat="1" applyFont="1" applyAlignment="1">
      <alignment horizontal="center" vertical="center"/>
    </xf>
    <xf numFmtId="0" fontId="29" fillId="0" borderId="0" xfId="0" applyFont="1" applyAlignment="1">
      <alignment horizontal="center"/>
    </xf>
    <xf numFmtId="4" fontId="29" fillId="0" borderId="0" xfId="0" applyNumberFormat="1" applyFont="1" applyAlignment="1">
      <alignment horizontal="center"/>
    </xf>
    <xf numFmtId="0" fontId="24" fillId="0" borderId="0" xfId="0" applyFont="1" applyAlignment="1">
      <alignment horizontal="center"/>
    </xf>
    <xf numFmtId="4" fontId="24" fillId="0" borderId="0" xfId="0" applyNumberFormat="1" applyFont="1" applyAlignment="1">
      <alignment horizontal="center"/>
    </xf>
    <xf numFmtId="164" fontId="24" fillId="0" borderId="0" xfId="0" applyNumberFormat="1" applyFont="1" applyAlignment="1">
      <alignment horizontal="center"/>
    </xf>
    <xf numFmtId="0" fontId="30" fillId="0" borderId="3" xfId="0" applyFont="1" applyBorder="1" applyAlignment="1">
      <alignment horizontal="left"/>
    </xf>
    <xf numFmtId="4" fontId="29" fillId="0" borderId="3" xfId="0" applyNumberFormat="1" applyFont="1" applyBorder="1" applyAlignment="1">
      <alignment horizontal="center"/>
    </xf>
    <xf numFmtId="164" fontId="29" fillId="0" borderId="3" xfId="0" applyNumberFormat="1" applyFont="1" applyBorder="1" applyAlignment="1">
      <alignment horizontal="center"/>
    </xf>
    <xf numFmtId="164" fontId="30" fillId="0" borderId="4" xfId="0" applyNumberFormat="1" applyFont="1" applyBorder="1" applyAlignment="1">
      <alignment horizontal="center" vertical="center"/>
    </xf>
    <xf numFmtId="0" fontId="29" fillId="0" borderId="8" xfId="0" applyFont="1" applyBorder="1" applyAlignment="1">
      <alignment horizontal="center"/>
    </xf>
    <xf numFmtId="4" fontId="29" fillId="0" borderId="8" xfId="0" applyNumberFormat="1" applyFont="1" applyBorder="1" applyAlignment="1">
      <alignment horizontal="center"/>
    </xf>
    <xf numFmtId="164" fontId="29" fillId="0" borderId="8" xfId="0" applyNumberFormat="1" applyFont="1" applyBorder="1" applyAlignment="1">
      <alignment horizontal="center"/>
    </xf>
    <xf numFmtId="164" fontId="29" fillId="0" borderId="9" xfId="0" applyNumberFormat="1" applyFont="1" applyBorder="1" applyAlignment="1">
      <alignment horizontal="center" vertical="center"/>
    </xf>
    <xf numFmtId="0" fontId="29" fillId="0" borderId="0" xfId="0" applyFont="1" applyBorder="1" applyAlignment="1">
      <alignment horizontal="center"/>
    </xf>
    <xf numFmtId="4" fontId="29" fillId="0" borderId="0" xfId="0" applyNumberFormat="1" applyFont="1" applyBorder="1" applyAlignment="1">
      <alignment horizontal="center"/>
    </xf>
    <xf numFmtId="164" fontId="29" fillId="0" borderId="0" xfId="0" applyNumberFormat="1" applyFont="1" applyBorder="1" applyAlignment="1">
      <alignment horizontal="center"/>
    </xf>
    <xf numFmtId="164" fontId="29" fillId="0" borderId="11" xfId="0" applyNumberFormat="1" applyFont="1" applyBorder="1" applyAlignment="1">
      <alignment horizontal="center" vertical="center"/>
    </xf>
    <xf numFmtId="164" fontId="30" fillId="0" borderId="11" xfId="0" applyNumberFormat="1" applyFont="1" applyBorder="1" applyAlignment="1">
      <alignment horizontal="center" vertical="center"/>
    </xf>
    <xf numFmtId="0" fontId="29" fillId="0" borderId="13" xfId="0" applyFont="1" applyBorder="1" applyAlignment="1">
      <alignment horizontal="center"/>
    </xf>
    <xf numFmtId="4" fontId="29" fillId="0" borderId="13" xfId="0" applyNumberFormat="1" applyFont="1" applyBorder="1" applyAlignment="1">
      <alignment horizontal="center"/>
    </xf>
    <xf numFmtId="164" fontId="29" fillId="0" borderId="13" xfId="0" applyNumberFormat="1" applyFont="1" applyBorder="1" applyAlignment="1">
      <alignment horizontal="center"/>
    </xf>
    <xf numFmtId="164" fontId="29" fillId="0" borderId="14" xfId="0" applyNumberFormat="1" applyFont="1" applyBorder="1" applyAlignment="1">
      <alignment horizontal="center" vertical="center"/>
    </xf>
    <xf numFmtId="0" fontId="29" fillId="0" borderId="1" xfId="0" applyFont="1" applyBorder="1" applyAlignment="1">
      <alignment horizontal="center"/>
    </xf>
    <xf numFmtId="4" fontId="29" fillId="0" borderId="1" xfId="0" applyNumberFormat="1" applyFont="1" applyBorder="1" applyAlignment="1">
      <alignment horizontal="center"/>
    </xf>
    <xf numFmtId="164" fontId="29" fillId="0" borderId="1" xfId="0" applyNumberFormat="1" applyFont="1" applyBorder="1" applyAlignment="1">
      <alignment horizontal="center"/>
    </xf>
    <xf numFmtId="164" fontId="29" fillId="0" borderId="17" xfId="0" applyNumberFormat="1" applyFont="1" applyBorder="1" applyAlignment="1">
      <alignment horizontal="center" vertical="center"/>
    </xf>
    <xf numFmtId="164" fontId="29" fillId="0" borderId="19" xfId="0" applyNumberFormat="1" applyFont="1" applyBorder="1" applyAlignment="1">
      <alignment horizontal="center" vertical="center"/>
    </xf>
    <xf numFmtId="164" fontId="28" fillId="0" borderId="19" xfId="0" applyNumberFormat="1" applyFont="1" applyBorder="1" applyAlignment="1">
      <alignment horizontal="center" vertical="center"/>
    </xf>
    <xf numFmtId="4" fontId="31" fillId="0" borderId="0" xfId="1" applyNumberFormat="1" applyFont="1" applyFill="1"/>
    <xf numFmtId="4" fontId="32" fillId="0" borderId="0" xfId="1" applyNumberFormat="1" applyFont="1" applyFill="1" applyBorder="1" applyAlignment="1">
      <alignment horizontal="center"/>
    </xf>
    <xf numFmtId="164" fontId="32" fillId="0" borderId="0" xfId="1" applyNumberFormat="1" applyFont="1" applyFill="1" applyBorder="1" applyAlignment="1">
      <alignment horizontal="center"/>
    </xf>
    <xf numFmtId="4" fontId="33" fillId="0" borderId="0" xfId="0" applyNumberFormat="1" applyFont="1" applyFill="1" applyBorder="1" applyAlignment="1">
      <alignment horizontal="left" wrapText="1"/>
    </xf>
    <xf numFmtId="4" fontId="33" fillId="0" borderId="0" xfId="0" applyNumberFormat="1" applyFont="1" applyFill="1" applyBorder="1" applyAlignment="1">
      <alignment horizontal="center" wrapText="1"/>
    </xf>
    <xf numFmtId="164" fontId="33" fillId="0" borderId="0" xfId="0" applyNumberFormat="1" applyFont="1" applyFill="1" applyBorder="1" applyAlignment="1">
      <alignment horizontal="center" wrapText="1"/>
    </xf>
    <xf numFmtId="49" fontId="32" fillId="0" borderId="0" xfId="0" applyNumberFormat="1" applyFont="1" applyFill="1" applyAlignment="1">
      <alignment vertical="top" wrapText="1" shrinkToFit="1"/>
    </xf>
    <xf numFmtId="0" fontId="32" fillId="0" borderId="0" xfId="0" applyFont="1" applyBorder="1" applyAlignment="1" applyProtection="1">
      <alignment horizontal="center"/>
      <protection locked="0"/>
    </xf>
    <xf numFmtId="0" fontId="32" fillId="0" borderId="0" xfId="0" applyFont="1" applyBorder="1" applyProtection="1">
      <protection locked="0"/>
    </xf>
    <xf numFmtId="164" fontId="32" fillId="0" borderId="0" xfId="0" applyNumberFormat="1" applyFont="1" applyBorder="1" applyAlignment="1">
      <alignment horizontal="center"/>
    </xf>
    <xf numFmtId="0" fontId="32" fillId="0" borderId="0" xfId="0" applyFont="1" applyBorder="1" applyAlignment="1">
      <alignment horizontal="center"/>
    </xf>
    <xf numFmtId="164" fontId="32" fillId="0" borderId="0" xfId="0" applyNumberFormat="1" applyFont="1" applyFill="1" applyBorder="1" applyAlignment="1">
      <alignment horizontal="center"/>
    </xf>
    <xf numFmtId="0" fontId="32" fillId="0" borderId="0" xfId="0" applyFont="1" applyFill="1" applyBorder="1" applyAlignment="1">
      <alignment horizontal="center"/>
    </xf>
    <xf numFmtId="4" fontId="32" fillId="0" borderId="5" xfId="1" applyNumberFormat="1" applyFont="1" applyFill="1" applyBorder="1"/>
    <xf numFmtId="4" fontId="32" fillId="0" borderId="5" xfId="1" applyNumberFormat="1" applyFont="1" applyFill="1" applyBorder="1" applyAlignment="1">
      <alignment horizontal="center"/>
    </xf>
    <xf numFmtId="164" fontId="32" fillId="0" borderId="5" xfId="1" applyNumberFormat="1" applyFont="1" applyFill="1" applyBorder="1" applyAlignment="1">
      <alignment horizontal="center"/>
    </xf>
    <xf numFmtId="4" fontId="31" fillId="0" borderId="0" xfId="1" applyNumberFormat="1" applyFont="1" applyFill="1" applyBorder="1"/>
    <xf numFmtId="164" fontId="31" fillId="0" borderId="0" xfId="1" applyNumberFormat="1" applyFont="1" applyFill="1" applyBorder="1" applyAlignment="1">
      <alignment horizontal="center" wrapText="1"/>
    </xf>
    <xf numFmtId="4" fontId="32" fillId="0" borderId="0" xfId="1" applyNumberFormat="1" applyFont="1" applyFill="1" applyBorder="1"/>
    <xf numFmtId="4" fontId="31" fillId="0" borderId="0" xfId="1" applyNumberFormat="1" applyFont="1" applyFill="1" applyAlignment="1">
      <alignment horizontal="center"/>
    </xf>
    <xf numFmtId="4" fontId="32" fillId="0" borderId="0" xfId="1" applyNumberFormat="1" applyFont="1" applyFill="1" applyAlignment="1">
      <alignment horizontal="center"/>
    </xf>
    <xf numFmtId="164" fontId="32" fillId="0" borderId="0" xfId="1" applyNumberFormat="1" applyFont="1" applyFill="1" applyAlignment="1">
      <alignment horizontal="center"/>
    </xf>
    <xf numFmtId="4" fontId="31" fillId="0" borderId="0" xfId="7" applyNumberFormat="1" applyFont="1" applyFill="1" applyAlignment="1">
      <alignment horizontal="left" vertical="center" wrapText="1"/>
    </xf>
    <xf numFmtId="4" fontId="32" fillId="0" borderId="8" xfId="0" applyNumberFormat="1" applyFont="1" applyBorder="1" applyAlignment="1"/>
    <xf numFmtId="4" fontId="32" fillId="0" borderId="8" xfId="0" applyNumberFormat="1" applyFont="1" applyBorder="1" applyAlignment="1">
      <alignment horizontal="center"/>
    </xf>
    <xf numFmtId="4" fontId="32" fillId="0" borderId="8" xfId="0" applyNumberFormat="1" applyFont="1" applyBorder="1" applyAlignment="1">
      <alignment horizontal="center" vertical="center"/>
    </xf>
    <xf numFmtId="164" fontId="32" fillId="0" borderId="8" xfId="0" applyNumberFormat="1" applyFont="1" applyBorder="1" applyAlignment="1">
      <alignment horizontal="center" vertical="center"/>
    </xf>
    <xf numFmtId="4" fontId="31" fillId="0" borderId="0" xfId="0" applyNumberFormat="1" applyFont="1" applyAlignment="1"/>
    <xf numFmtId="4" fontId="31" fillId="0" borderId="0" xfId="0" applyNumberFormat="1" applyFont="1" applyAlignment="1">
      <alignment horizontal="center"/>
    </xf>
    <xf numFmtId="4" fontId="31" fillId="0" borderId="0" xfId="0" applyNumberFormat="1" applyFont="1" applyBorder="1" applyAlignment="1">
      <alignment horizontal="center" vertical="center"/>
    </xf>
    <xf numFmtId="164" fontId="31" fillId="0" borderId="0" xfId="0" applyNumberFormat="1" applyFont="1" applyBorder="1" applyAlignment="1">
      <alignment horizontal="center" vertical="center"/>
    </xf>
    <xf numFmtId="4" fontId="32" fillId="0" borderId="0" xfId="0" applyNumberFormat="1" applyFont="1" applyAlignment="1"/>
    <xf numFmtId="4" fontId="32" fillId="0" borderId="0" xfId="0" applyNumberFormat="1" applyFont="1" applyAlignment="1">
      <alignment horizontal="center"/>
    </xf>
    <xf numFmtId="4" fontId="32" fillId="0" borderId="0" xfId="0" applyNumberFormat="1" applyFont="1" applyBorder="1" applyAlignment="1">
      <alignment horizontal="center" vertical="center"/>
    </xf>
    <xf numFmtId="164" fontId="32" fillId="0" borderId="0" xfId="0" applyNumberFormat="1" applyFont="1" applyBorder="1" applyAlignment="1">
      <alignment horizontal="center" vertical="center"/>
    </xf>
    <xf numFmtId="4" fontId="32" fillId="0" borderId="5" xfId="0" applyNumberFormat="1" applyFont="1" applyBorder="1"/>
    <xf numFmtId="4" fontId="34" fillId="0" borderId="5" xfId="0" applyNumberFormat="1" applyFont="1" applyBorder="1"/>
    <xf numFmtId="164" fontId="34" fillId="0" borderId="5" xfId="0" applyNumberFormat="1" applyFont="1" applyBorder="1" applyAlignment="1">
      <alignment horizontal="center"/>
    </xf>
    <xf numFmtId="164" fontId="31" fillId="0" borderId="5" xfId="0" applyNumberFormat="1" applyFont="1" applyBorder="1" applyAlignment="1">
      <alignment horizontal="center"/>
    </xf>
    <xf numFmtId="4" fontId="34" fillId="0" borderId="0" xfId="0" applyNumberFormat="1" applyFont="1"/>
    <xf numFmtId="164" fontId="34" fillId="0" borderId="0" xfId="0" applyNumberFormat="1" applyFont="1" applyAlignment="1">
      <alignment horizontal="center"/>
    </xf>
    <xf numFmtId="4" fontId="31" fillId="0" borderId="0" xfId="1" applyNumberFormat="1" applyFont="1" applyFill="1" applyBorder="1" applyAlignment="1">
      <alignment wrapText="1"/>
    </xf>
    <xf numFmtId="4" fontId="5" fillId="0" borderId="13" xfId="0" applyNumberFormat="1" applyFont="1" applyFill="1" applyBorder="1" applyAlignment="1">
      <alignment horizontal="center" vertical="top"/>
    </xf>
    <xf numFmtId="0" fontId="33" fillId="0" borderId="20" xfId="0" applyFont="1" applyBorder="1" applyAlignment="1">
      <alignment horizontal="left" vertical="top"/>
    </xf>
    <xf numFmtId="0" fontId="33" fillId="0" borderId="2" xfId="0" applyFont="1" applyBorder="1" applyAlignment="1">
      <alignment horizontal="left" vertical="top"/>
    </xf>
    <xf numFmtId="0" fontId="34" fillId="0" borderId="3" xfId="0" applyFont="1" applyBorder="1" applyAlignment="1"/>
    <xf numFmtId="0" fontId="34" fillId="0" borderId="4" xfId="0" applyFont="1" applyBorder="1" applyAlignment="1"/>
    <xf numFmtId="0" fontId="33" fillId="0" borderId="2" xfId="0" applyNumberFormat="1" applyFont="1" applyBorder="1" applyAlignment="1">
      <alignment horizontal="center" vertical="top"/>
    </xf>
    <xf numFmtId="0" fontId="34" fillId="0" borderId="3" xfId="0" applyNumberFormat="1" applyFont="1" applyBorder="1" applyAlignment="1">
      <alignment horizontal="center"/>
    </xf>
    <xf numFmtId="0" fontId="35" fillId="0" borderId="3" xfId="0" applyNumberFormat="1" applyFont="1" applyBorder="1" applyAlignment="1">
      <alignment horizontal="center"/>
    </xf>
    <xf numFmtId="0" fontId="35" fillId="0" borderId="4" xfId="0" applyNumberFormat="1" applyFont="1" applyBorder="1" applyAlignment="1">
      <alignment horizontal="center"/>
    </xf>
    <xf numFmtId="0" fontId="33" fillId="0" borderId="0" xfId="0" applyFont="1" applyAlignment="1">
      <alignment horizontal="left"/>
    </xf>
    <xf numFmtId="0" fontId="33" fillId="0" borderId="0" xfId="0" applyFont="1"/>
    <xf numFmtId="2" fontId="33" fillId="0" borderId="0" xfId="0" applyNumberFormat="1" applyFont="1" applyAlignment="1">
      <alignment horizontal="center"/>
    </xf>
    <xf numFmtId="0" fontId="33" fillId="0" borderId="0" xfId="0" applyFont="1" applyAlignment="1">
      <alignment horizontal="center"/>
    </xf>
    <xf numFmtId="164" fontId="33" fillId="0" borderId="0" xfId="0" applyNumberFormat="1" applyFont="1" applyAlignment="1">
      <alignment horizontal="center"/>
    </xf>
    <xf numFmtId="0" fontId="32" fillId="0" borderId="0" xfId="0" applyFont="1"/>
    <xf numFmtId="0" fontId="34" fillId="0" borderId="0" xfId="0" applyFont="1"/>
    <xf numFmtId="0" fontId="32" fillId="0" borderId="0" xfId="0" applyFont="1" applyFill="1" applyAlignment="1">
      <alignment horizontal="center" vertical="top"/>
    </xf>
    <xf numFmtId="164" fontId="32" fillId="0" borderId="0" xfId="0" applyNumberFormat="1" applyFont="1" applyFill="1" applyAlignment="1">
      <alignment horizontal="center" vertical="top"/>
    </xf>
    <xf numFmtId="0" fontId="31" fillId="0" borderId="0" xfId="0" applyFont="1"/>
    <xf numFmtId="0" fontId="32" fillId="0" borderId="0" xfId="0" applyFont="1" applyFill="1" applyAlignment="1">
      <alignment vertical="top"/>
    </xf>
    <xf numFmtId="0" fontId="33" fillId="0" borderId="0" xfId="0" applyFont="1" applyAlignment="1">
      <alignment vertical="center"/>
    </xf>
    <xf numFmtId="0" fontId="34" fillId="0" borderId="0" xfId="0" applyFont="1" applyAlignment="1">
      <alignment horizontal="center"/>
    </xf>
    <xf numFmtId="0" fontId="34" fillId="0" borderId="0" xfId="0" applyFont="1" applyAlignment="1"/>
    <xf numFmtId="0" fontId="32" fillId="0" borderId="0" xfId="0" applyFont="1" applyAlignment="1"/>
    <xf numFmtId="0" fontId="32" fillId="0" borderId="0" xfId="0" applyFont="1" applyAlignment="1">
      <alignment horizontal="left"/>
    </xf>
    <xf numFmtId="0" fontId="34" fillId="0" borderId="0" xfId="0" applyFont="1" applyAlignment="1">
      <alignment horizontal="left"/>
    </xf>
    <xf numFmtId="0" fontId="32" fillId="0" borderId="0" xfId="0" applyFont="1" applyFill="1" applyAlignment="1">
      <alignment horizontal="left" vertical="top"/>
    </xf>
    <xf numFmtId="0" fontId="33" fillId="0" borderId="0" xfId="0" applyFont="1" applyAlignment="1"/>
    <xf numFmtId="0" fontId="32" fillId="0" borderId="0" xfId="0" applyFont="1" applyAlignment="1">
      <alignment horizontal="left" indent="4"/>
    </xf>
    <xf numFmtId="0" fontId="32" fillId="0" borderId="0" xfId="0" applyFont="1" applyAlignment="1">
      <alignment horizontal="left" indent="2"/>
    </xf>
    <xf numFmtId="0" fontId="33" fillId="0" borderId="0" xfId="0" applyFont="1" applyFill="1" applyAlignment="1">
      <alignment vertical="center"/>
    </xf>
    <xf numFmtId="0" fontId="34" fillId="0" borderId="0" xfId="0" applyFont="1" applyFill="1"/>
    <xf numFmtId="0" fontId="34" fillId="0" borderId="0" xfId="0" applyFont="1" applyFill="1" applyAlignment="1">
      <alignment horizontal="center"/>
    </xf>
    <xf numFmtId="164" fontId="34" fillId="0" borderId="0" xfId="0" applyNumberFormat="1" applyFont="1" applyFill="1" applyAlignment="1">
      <alignment horizontal="center"/>
    </xf>
    <xf numFmtId="0" fontId="33" fillId="0" borderId="0" xfId="0" applyFont="1" applyFill="1"/>
    <xf numFmtId="0" fontId="32" fillId="0" borderId="0" xfId="0" applyFont="1" applyBorder="1" applyAlignment="1" applyProtection="1">
      <alignment horizontal="center" wrapText="1"/>
      <protection locked="0"/>
    </xf>
    <xf numFmtId="164" fontId="33" fillId="4" borderId="0" xfId="0" applyNumberFormat="1" applyFont="1" applyFill="1" applyAlignment="1">
      <alignment horizontal="center"/>
    </xf>
    <xf numFmtId="0" fontId="33" fillId="0" borderId="0" xfId="0" applyFont="1" applyFill="1" applyAlignment="1">
      <alignment horizontal="center"/>
    </xf>
    <xf numFmtId="0" fontId="34" fillId="0" borderId="0" xfId="0" applyFont="1" applyAlignment="1">
      <alignment vertical="center"/>
    </xf>
    <xf numFmtId="0" fontId="34" fillId="0" borderId="0" xfId="0" applyFont="1" applyAlignment="1">
      <alignment horizontal="left" vertical="center"/>
    </xf>
    <xf numFmtId="0" fontId="33" fillId="0" borderId="0" xfId="0" applyFont="1" applyFill="1" applyAlignment="1">
      <alignment horizontal="left" vertical="center" indent="3"/>
    </xf>
    <xf numFmtId="0" fontId="33" fillId="0" borderId="0" xfId="0" applyFont="1" applyBorder="1" applyAlignment="1">
      <alignment vertical="center"/>
    </xf>
    <xf numFmtId="0" fontId="33" fillId="0" borderId="0" xfId="0" applyFont="1" applyBorder="1"/>
    <xf numFmtId="0" fontId="34" fillId="0" borderId="0" xfId="0" applyFont="1" applyBorder="1"/>
    <xf numFmtId="0" fontId="34" fillId="0" borderId="13" xfId="0" applyFont="1" applyBorder="1"/>
    <xf numFmtId="0" fontId="34" fillId="0" borderId="13" xfId="0" applyFont="1" applyBorder="1" applyAlignment="1">
      <alignment horizontal="center"/>
    </xf>
    <xf numFmtId="164" fontId="34" fillId="0" borderId="13" xfId="0" applyNumberFormat="1" applyFont="1" applyBorder="1" applyAlignment="1">
      <alignment horizontal="center"/>
    </xf>
    <xf numFmtId="0" fontId="34" fillId="0" borderId="13" xfId="0" applyFont="1" applyFill="1" applyBorder="1"/>
    <xf numFmtId="0" fontId="32" fillId="0" borderId="13" xfId="0" applyFont="1" applyFill="1" applyBorder="1" applyAlignment="1">
      <alignment horizontal="center" vertical="top"/>
    </xf>
    <xf numFmtId="164" fontId="33" fillId="0" borderId="13" xfId="0" applyNumberFormat="1" applyFont="1" applyBorder="1" applyAlignment="1">
      <alignment horizontal="center"/>
    </xf>
    <xf numFmtId="0" fontId="34" fillId="0" borderId="0" xfId="0" applyFont="1" applyBorder="1" applyAlignment="1">
      <alignment horizontal="center"/>
    </xf>
    <xf numFmtId="164" fontId="34" fillId="0" borderId="0" xfId="0" applyNumberFormat="1" applyFont="1" applyBorder="1" applyAlignment="1">
      <alignment horizontal="center"/>
    </xf>
    <xf numFmtId="0" fontId="34" fillId="0" borderId="0" xfId="0" applyFont="1" applyAlignment="1">
      <alignment horizontal="left" vertical="center" indent="5"/>
    </xf>
    <xf numFmtId="0" fontId="33" fillId="0" borderId="0" xfId="0" applyFont="1" applyAlignment="1">
      <alignment horizontal="left" vertical="center" indent="5"/>
    </xf>
    <xf numFmtId="0" fontId="34" fillId="0" borderId="0" xfId="0" applyFont="1" applyAlignment="1">
      <alignment horizontal="left" vertical="center" indent="3"/>
    </xf>
    <xf numFmtId="0" fontId="34" fillId="0" borderId="13" xfId="0" applyFont="1" applyBorder="1" applyAlignment="1">
      <alignment horizontal="left" vertical="center" indent="3"/>
    </xf>
    <xf numFmtId="0" fontId="34" fillId="0" borderId="0" xfId="0" applyFont="1" applyAlignment="1">
      <alignment horizontal="left" vertical="center" indent="2"/>
    </xf>
    <xf numFmtId="0" fontId="34" fillId="0" borderId="13" xfId="0" applyFont="1" applyBorder="1" applyAlignment="1">
      <alignment vertical="center"/>
    </xf>
    <xf numFmtId="0" fontId="33" fillId="0" borderId="13" xfId="0" applyFont="1" applyBorder="1"/>
    <xf numFmtId="0" fontId="33" fillId="0" borderId="13" xfId="0" applyFont="1" applyBorder="1" applyAlignment="1">
      <alignment horizontal="center"/>
    </xf>
    <xf numFmtId="2" fontId="34" fillId="0" borderId="0" xfId="0" applyNumberFormat="1" applyFont="1" applyAlignment="1">
      <alignment horizontal="center"/>
    </xf>
    <xf numFmtId="0" fontId="24" fillId="0" borderId="0" xfId="0" applyFont="1" applyAlignment="1">
      <alignment horizontal="left" vertical="top" wrapText="1"/>
    </xf>
    <xf numFmtId="4" fontId="31" fillId="0" borderId="0" xfId="1" applyNumberFormat="1" applyFont="1" applyFill="1" applyBorder="1" applyAlignment="1">
      <alignment wrapText="1"/>
    </xf>
    <xf numFmtId="4" fontId="31" fillId="0" borderId="0" xfId="1" applyNumberFormat="1" applyFont="1" applyFill="1" applyAlignment="1">
      <alignment horizontal="left"/>
    </xf>
  </cellXfs>
  <cellStyles count="11">
    <cellStyle name="A4 Small 210 x 297 mm 13" xfId="10" xr:uid="{00000000-0005-0000-0000-000000000000}"/>
    <cellStyle name="ColStyle4" xfId="2" xr:uid="{00000000-0005-0000-0000-000001000000}"/>
    <cellStyle name="Normal 2" xfId="3" xr:uid="{00000000-0005-0000-0000-000002000000}"/>
    <cellStyle name="Normal 3 3 3" xfId="6" xr:uid="{00000000-0005-0000-0000-000003000000}"/>
    <cellStyle name="Normal 3 5 2" xfId="5" xr:uid="{00000000-0005-0000-0000-000004000000}"/>
    <cellStyle name="Normal_KA-DOM" xfId="1" xr:uid="{00000000-0005-0000-0000-000005000000}"/>
    <cellStyle name="Normalno" xfId="0" builtinId="0"/>
    <cellStyle name="Obično 10" xfId="7" xr:uid="{00000000-0005-0000-0000-000007000000}"/>
    <cellStyle name="Obično 13" xfId="9" xr:uid="{00000000-0005-0000-0000-000008000000}"/>
    <cellStyle name="Obično_HALA SEREC" xfId="8" xr:uid="{00000000-0005-0000-0000-000009000000}"/>
    <cellStyle name="Output 10" xfId="4"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190</xdr:row>
      <xdr:rowOff>0</xdr:rowOff>
    </xdr:from>
    <xdr:to>
      <xdr:col>1</xdr:col>
      <xdr:colOff>1749552</xdr:colOff>
      <xdr:row>193</xdr:row>
      <xdr:rowOff>88773</xdr:rowOff>
    </xdr:to>
    <xdr:pic>
      <xdr:nvPicPr>
        <xdr:cNvPr id="2" name="Slika 1" descr="potpis marko novi.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57175" y="36309300"/>
          <a:ext cx="1749552" cy="688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42</xdr:row>
      <xdr:rowOff>0</xdr:rowOff>
    </xdr:from>
    <xdr:to>
      <xdr:col>5</xdr:col>
      <xdr:colOff>968502</xdr:colOff>
      <xdr:row>45</xdr:row>
      <xdr:rowOff>88773</xdr:rowOff>
    </xdr:to>
    <xdr:pic>
      <xdr:nvPicPr>
        <xdr:cNvPr id="3" name="Slika 2" descr="potpis marko novi.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5543550" y="14639925"/>
          <a:ext cx="1749552" cy="6888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238126</xdr:colOff>
      <xdr:row>33</xdr:row>
      <xdr:rowOff>0</xdr:rowOff>
    </xdr:from>
    <xdr:to>
      <xdr:col>6</xdr:col>
      <xdr:colOff>542926</xdr:colOff>
      <xdr:row>36</xdr:row>
      <xdr:rowOff>57150</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86301" y="10191750"/>
          <a:ext cx="1485900" cy="6572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542925</xdr:colOff>
      <xdr:row>276</xdr:row>
      <xdr:rowOff>36573</xdr:rowOff>
    </xdr:from>
    <xdr:to>
      <xdr:col>8</xdr:col>
      <xdr:colOff>914400</xdr:colOff>
      <xdr:row>283</xdr:row>
      <xdr:rowOff>167413</xdr:rowOff>
    </xdr:to>
    <xdr:pic>
      <xdr:nvPicPr>
        <xdr:cNvPr id="2" name="Slika 1" descr="pašalić žig.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3590925" y="62120523"/>
          <a:ext cx="2143125" cy="15310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21</xdr:row>
      <xdr:rowOff>0</xdr:rowOff>
    </xdr:from>
    <xdr:to>
      <xdr:col>4</xdr:col>
      <xdr:colOff>457200</xdr:colOff>
      <xdr:row>24</xdr:row>
      <xdr:rowOff>60198</xdr:rowOff>
    </xdr:to>
    <xdr:pic>
      <xdr:nvPicPr>
        <xdr:cNvPr id="2" name="Slika 1" descr="potpis marko novi.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1590675" y="2828925"/>
          <a:ext cx="1676400" cy="660273"/>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6"/>
  <sheetViews>
    <sheetView topLeftCell="A153" workbookViewId="0">
      <selection activeCell="F156" sqref="F156"/>
    </sheetView>
  </sheetViews>
  <sheetFormatPr defaultRowHeight="15.75"/>
  <cols>
    <col min="1" max="1" width="3.85546875" style="8" customWidth="1"/>
    <col min="2" max="2" width="48.28515625" style="5" customWidth="1"/>
    <col min="3" max="3" width="15" style="3" customWidth="1"/>
    <col min="4" max="4" width="12.7109375" style="4" customWidth="1"/>
    <col min="5" max="5" width="17.7109375" style="114" customWidth="1"/>
    <col min="6" max="6" width="15.28515625" style="114" customWidth="1"/>
    <col min="7" max="7" width="16.42578125" style="7" customWidth="1"/>
    <col min="8" max="8" width="9.140625" style="7"/>
    <col min="9" max="9" width="50.42578125" style="7" customWidth="1"/>
    <col min="10" max="16384" width="9.140625" style="7"/>
  </cols>
  <sheetData>
    <row r="1" spans="1:6">
      <c r="B1" s="74" t="s">
        <v>281</v>
      </c>
    </row>
    <row r="2" spans="1:6">
      <c r="B2" s="37"/>
    </row>
    <row r="3" spans="1:6" s="15" customFormat="1" ht="19.5" customHeight="1">
      <c r="A3" s="12"/>
      <c r="B3" s="28" t="s">
        <v>16</v>
      </c>
      <c r="C3" s="13" t="s">
        <v>1</v>
      </c>
      <c r="D3" s="14" t="s">
        <v>5</v>
      </c>
      <c r="E3" s="115" t="s">
        <v>2</v>
      </c>
      <c r="F3" s="115" t="s">
        <v>3</v>
      </c>
    </row>
    <row r="4" spans="1:6" ht="61.5" customHeight="1">
      <c r="A4" s="12" t="s">
        <v>0</v>
      </c>
      <c r="B4" s="41" t="s">
        <v>339</v>
      </c>
      <c r="C4" s="35"/>
      <c r="D4" s="36"/>
      <c r="E4" s="67"/>
      <c r="F4" s="67"/>
    </row>
    <row r="5" spans="1:6" ht="18.75">
      <c r="A5" s="12"/>
      <c r="B5" s="37"/>
      <c r="C5" s="35" t="s">
        <v>47</v>
      </c>
      <c r="D5" s="36">
        <v>50</v>
      </c>
      <c r="E5" s="67"/>
      <c r="F5" s="67"/>
    </row>
    <row r="6" spans="1:6">
      <c r="A6" s="12"/>
      <c r="B6" s="37"/>
      <c r="C6" s="35"/>
      <c r="D6" s="36"/>
      <c r="E6" s="67"/>
      <c r="F6" s="67"/>
    </row>
    <row r="7" spans="1:6">
      <c r="A7" s="29"/>
    </row>
    <row r="8" spans="1:6" ht="63">
      <c r="A8" s="12" t="s">
        <v>4</v>
      </c>
      <c r="B8" s="41" t="s">
        <v>46</v>
      </c>
      <c r="C8" s="35"/>
      <c r="D8" s="36"/>
      <c r="E8" s="67"/>
      <c r="F8" s="67"/>
    </row>
    <row r="9" spans="1:6" ht="18.75">
      <c r="A9" s="12"/>
      <c r="B9" s="37"/>
      <c r="C9" s="35" t="s">
        <v>47</v>
      </c>
      <c r="D9" s="36">
        <v>350</v>
      </c>
      <c r="E9" s="67"/>
      <c r="F9" s="67"/>
    </row>
    <row r="10" spans="1:6">
      <c r="A10" s="29"/>
    </row>
    <row r="11" spans="1:6" ht="63">
      <c r="A11" s="43" t="s">
        <v>6</v>
      </c>
      <c r="B11" s="41" t="s">
        <v>44</v>
      </c>
      <c r="C11" s="35"/>
      <c r="D11" s="36"/>
      <c r="E11" s="67"/>
      <c r="F11" s="67"/>
    </row>
    <row r="12" spans="1:6" ht="18.75">
      <c r="A12" s="12"/>
      <c r="B12" s="37"/>
      <c r="C12" s="35" t="s">
        <v>47</v>
      </c>
      <c r="D12" s="36">
        <v>350</v>
      </c>
      <c r="E12" s="67"/>
      <c r="F12" s="67"/>
    </row>
    <row r="13" spans="1:6">
      <c r="A13" s="29"/>
    </row>
    <row r="14" spans="1:6" ht="78.75">
      <c r="A14" s="43" t="s">
        <v>7</v>
      </c>
      <c r="B14" s="75" t="s">
        <v>45</v>
      </c>
      <c r="C14" s="35"/>
      <c r="D14" s="36"/>
      <c r="E14" s="67"/>
      <c r="F14" s="67"/>
    </row>
    <row r="15" spans="1:6" ht="18.75">
      <c r="A15" s="12"/>
      <c r="B15" s="37"/>
      <c r="C15" s="35" t="s">
        <v>47</v>
      </c>
      <c r="D15" s="36">
        <v>350</v>
      </c>
      <c r="E15" s="67"/>
      <c r="F15" s="67"/>
    </row>
    <row r="16" spans="1:6">
      <c r="A16" s="29"/>
    </row>
    <row r="17" spans="1:6" ht="78.75">
      <c r="A17" s="12" t="s">
        <v>8</v>
      </c>
      <c r="B17" s="41" t="s">
        <v>25</v>
      </c>
      <c r="C17" s="35"/>
      <c r="D17" s="36"/>
      <c r="E17" s="67"/>
      <c r="F17" s="67"/>
    </row>
    <row r="18" spans="1:6">
      <c r="A18" s="12"/>
      <c r="B18" s="37"/>
      <c r="C18" s="35"/>
      <c r="D18" s="36"/>
      <c r="E18" s="67"/>
      <c r="F18" s="67"/>
    </row>
    <row r="19" spans="1:6" ht="17.25" customHeight="1">
      <c r="A19" s="12"/>
      <c r="B19" s="37"/>
      <c r="C19" s="35" t="s">
        <v>47</v>
      </c>
      <c r="D19" s="36">
        <v>370</v>
      </c>
      <c r="E19" s="67"/>
      <c r="F19" s="67"/>
    </row>
    <row r="20" spans="1:6" ht="14.25" customHeight="1">
      <c r="A20" s="12"/>
      <c r="B20" s="37"/>
      <c r="C20" s="35"/>
      <c r="D20" s="36"/>
      <c r="E20" s="67"/>
      <c r="F20" s="67"/>
    </row>
    <row r="21" spans="1:6" ht="96.75" customHeight="1">
      <c r="A21" s="12" t="s">
        <v>9</v>
      </c>
      <c r="B21" s="37" t="s">
        <v>337</v>
      </c>
      <c r="C21" s="35"/>
      <c r="D21" s="36"/>
      <c r="E21" s="67"/>
      <c r="F21" s="67"/>
    </row>
    <row r="22" spans="1:6" ht="14.25" customHeight="1">
      <c r="A22" s="12"/>
      <c r="B22" s="37"/>
      <c r="C22" s="35" t="s">
        <v>257</v>
      </c>
      <c r="D22" s="36">
        <v>1</v>
      </c>
      <c r="E22" s="67"/>
      <c r="F22" s="67"/>
    </row>
    <row r="23" spans="1:6" ht="14.25" customHeight="1">
      <c r="A23" s="12"/>
      <c r="B23" s="37"/>
      <c r="C23" s="35"/>
      <c r="D23" s="36"/>
      <c r="E23" s="67"/>
      <c r="F23" s="67"/>
    </row>
    <row r="24" spans="1:6" ht="86.25" customHeight="1">
      <c r="A24" s="12" t="s">
        <v>10</v>
      </c>
      <c r="B24" s="37" t="s">
        <v>338</v>
      </c>
      <c r="C24" s="35"/>
      <c r="D24" s="36"/>
      <c r="E24" s="67"/>
      <c r="F24" s="67"/>
    </row>
    <row r="25" spans="1:6" ht="19.5" customHeight="1">
      <c r="A25" s="12"/>
      <c r="B25" s="37"/>
      <c r="C25" s="35" t="s">
        <v>47</v>
      </c>
      <c r="D25" s="36">
        <v>8.5</v>
      </c>
      <c r="E25" s="67"/>
      <c r="F25" s="67"/>
    </row>
    <row r="26" spans="1:6" ht="14.25" customHeight="1">
      <c r="A26" s="12"/>
      <c r="B26" s="37"/>
      <c r="C26" s="35"/>
      <c r="D26" s="36"/>
      <c r="E26" s="67"/>
      <c r="F26" s="67"/>
    </row>
    <row r="27" spans="1:6" ht="14.25" customHeight="1"/>
    <row r="28" spans="1:6" ht="18.75" customHeight="1">
      <c r="B28" s="38"/>
      <c r="C28" s="39" t="s">
        <v>19</v>
      </c>
      <c r="D28" s="40"/>
      <c r="E28" s="116"/>
      <c r="F28" s="117">
        <f>SUM(F4:F27)</f>
        <v>0</v>
      </c>
    </row>
    <row r="30" spans="1:6">
      <c r="B30" s="37"/>
      <c r="C30" s="35"/>
      <c r="D30" s="36"/>
      <c r="E30" s="67"/>
      <c r="F30" s="67"/>
    </row>
    <row r="31" spans="1:6">
      <c r="B31" s="44" t="s">
        <v>40</v>
      </c>
      <c r="C31" s="13" t="s">
        <v>20</v>
      </c>
      <c r="D31" s="14" t="s">
        <v>5</v>
      </c>
      <c r="E31" s="115" t="s">
        <v>2</v>
      </c>
      <c r="F31" s="115" t="s">
        <v>3</v>
      </c>
    </row>
    <row r="32" spans="1:6">
      <c r="A32" s="29"/>
      <c r="B32" s="30"/>
    </row>
    <row r="33" spans="1:6" ht="78.75">
      <c r="A33" s="12" t="s">
        <v>0</v>
      </c>
      <c r="B33" s="37" t="s">
        <v>35</v>
      </c>
      <c r="C33" s="35"/>
      <c r="D33" s="36"/>
      <c r="E33" s="67"/>
      <c r="F33" s="67"/>
    </row>
    <row r="34" spans="1:6">
      <c r="A34" s="12"/>
      <c r="B34" s="37"/>
      <c r="C34" s="35"/>
      <c r="D34" s="36"/>
      <c r="E34" s="67"/>
      <c r="F34" s="67"/>
    </row>
    <row r="35" spans="1:6">
      <c r="A35" s="12"/>
      <c r="B35" s="37" t="s">
        <v>34</v>
      </c>
      <c r="C35" s="35" t="s">
        <v>49</v>
      </c>
      <c r="D35" s="36">
        <v>8</v>
      </c>
      <c r="E35" s="67"/>
      <c r="F35" s="67"/>
    </row>
    <row r="36" spans="1:6">
      <c r="A36" s="12"/>
      <c r="B36" s="37"/>
      <c r="C36" s="35"/>
      <c r="D36" s="36"/>
      <c r="E36" s="67"/>
      <c r="F36" s="67"/>
    </row>
    <row r="37" spans="1:6">
      <c r="A37" s="12"/>
      <c r="B37" s="37" t="s">
        <v>34</v>
      </c>
      <c r="C37" s="35" t="s">
        <v>36</v>
      </c>
      <c r="D37" s="36">
        <v>1</v>
      </c>
      <c r="E37" s="67"/>
      <c r="F37" s="67"/>
    </row>
    <row r="39" spans="1:6" s="15" customFormat="1">
      <c r="A39" s="8"/>
      <c r="B39" s="38"/>
      <c r="C39" s="39" t="s">
        <v>19</v>
      </c>
      <c r="D39" s="40"/>
      <c r="E39" s="116"/>
      <c r="F39" s="117">
        <f>SUM(F32:F38)</f>
        <v>0</v>
      </c>
    </row>
    <row r="41" spans="1:6" s="15" customFormat="1" ht="16.5" customHeight="1">
      <c r="A41" s="8"/>
      <c r="B41" s="9"/>
      <c r="C41" s="10"/>
      <c r="D41" s="11"/>
      <c r="E41" s="118"/>
      <c r="F41" s="119"/>
    </row>
    <row r="42" spans="1:6" s="15" customFormat="1" ht="16.5" customHeight="1">
      <c r="A42" s="12"/>
      <c r="B42" s="46" t="s">
        <v>42</v>
      </c>
      <c r="C42" s="13" t="s">
        <v>1</v>
      </c>
      <c r="D42" s="14" t="s">
        <v>5</v>
      </c>
      <c r="E42" s="115" t="s">
        <v>2</v>
      </c>
      <c r="F42" s="115" t="s">
        <v>3</v>
      </c>
    </row>
    <row r="43" spans="1:6" s="15" customFormat="1" ht="16.5" customHeight="1">
      <c r="A43" s="12"/>
      <c r="B43" s="37"/>
      <c r="C43" s="35"/>
      <c r="D43" s="36"/>
      <c r="E43" s="67"/>
      <c r="F43" s="67"/>
    </row>
    <row r="44" spans="1:6" s="15" customFormat="1" ht="63">
      <c r="A44" s="12" t="s">
        <v>0</v>
      </c>
      <c r="B44" s="37" t="s">
        <v>43</v>
      </c>
      <c r="C44" s="35"/>
      <c r="D44" s="36"/>
      <c r="E44" s="67"/>
      <c r="F44" s="67"/>
    </row>
    <row r="45" spans="1:6" s="15" customFormat="1" ht="16.5" customHeight="1">
      <c r="A45" s="12"/>
      <c r="B45" s="37"/>
      <c r="C45" s="35"/>
      <c r="D45" s="36"/>
      <c r="E45" s="67"/>
      <c r="F45" s="67"/>
    </row>
    <row r="46" spans="1:6" s="15" customFormat="1" ht="16.5" customHeight="1">
      <c r="A46" s="12"/>
      <c r="B46" s="37"/>
      <c r="C46" s="35" t="s">
        <v>48</v>
      </c>
      <c r="D46" s="36">
        <v>350</v>
      </c>
      <c r="E46" s="67"/>
      <c r="F46" s="67"/>
    </row>
    <row r="47" spans="1:6" s="15" customFormat="1" ht="16.5" customHeight="1">
      <c r="A47" s="12"/>
      <c r="B47" s="37"/>
      <c r="C47" s="35"/>
      <c r="D47" s="36"/>
      <c r="E47" s="67"/>
      <c r="F47" s="67"/>
    </row>
    <row r="48" spans="1:6" s="15" customFormat="1" ht="16.5" customHeight="1">
      <c r="A48" s="12"/>
      <c r="B48" s="38"/>
      <c r="C48" s="39" t="s">
        <v>19</v>
      </c>
      <c r="D48" s="40"/>
      <c r="E48" s="116"/>
      <c r="F48" s="117">
        <f>SUM(F46:F46)</f>
        <v>0</v>
      </c>
    </row>
    <row r="49" spans="1:6" s="15" customFormat="1" ht="16.5" customHeight="1">
      <c r="A49" s="8"/>
      <c r="B49" s="9"/>
      <c r="C49" s="10"/>
      <c r="D49" s="11"/>
      <c r="E49" s="118"/>
      <c r="F49" s="119"/>
    </row>
    <row r="50" spans="1:6">
      <c r="D50" s="31"/>
      <c r="E50" s="120"/>
      <c r="F50" s="120"/>
    </row>
    <row r="51" spans="1:6" s="15" customFormat="1">
      <c r="A51" s="12"/>
      <c r="B51" s="46" t="s">
        <v>41</v>
      </c>
      <c r="C51" s="13" t="s">
        <v>1</v>
      </c>
      <c r="D51" s="14" t="s">
        <v>5</v>
      </c>
      <c r="E51" s="115" t="s">
        <v>2</v>
      </c>
      <c r="F51" s="115" t="s">
        <v>3</v>
      </c>
    </row>
    <row r="52" spans="1:6" ht="67.5" customHeight="1">
      <c r="A52" s="12" t="s">
        <v>0</v>
      </c>
      <c r="B52" s="42" t="s">
        <v>26</v>
      </c>
      <c r="C52" s="35"/>
      <c r="D52" s="36"/>
      <c r="E52" s="67"/>
      <c r="F52" s="67"/>
    </row>
    <row r="53" spans="1:6">
      <c r="A53" s="12"/>
      <c r="B53" s="37"/>
      <c r="C53" s="35"/>
      <c r="D53" s="36"/>
      <c r="E53" s="67"/>
      <c r="F53" s="67"/>
    </row>
    <row r="54" spans="1:6" ht="19.5" customHeight="1">
      <c r="A54" s="12"/>
      <c r="B54" s="37" t="s">
        <v>18</v>
      </c>
      <c r="C54" s="35" t="s">
        <v>48</v>
      </c>
      <c r="D54" s="36">
        <v>370</v>
      </c>
      <c r="E54" s="67"/>
      <c r="F54" s="67"/>
    </row>
    <row r="55" spans="1:6">
      <c r="A55" s="12"/>
      <c r="B55" s="37"/>
      <c r="C55" s="35"/>
      <c r="D55" s="36"/>
      <c r="E55" s="67"/>
      <c r="F55" s="67"/>
    </row>
    <row r="56" spans="1:6" ht="18.75">
      <c r="A56" s="12"/>
      <c r="B56" s="37" t="s">
        <v>340</v>
      </c>
      <c r="C56" s="35" t="s">
        <v>48</v>
      </c>
      <c r="D56" s="36">
        <v>350</v>
      </c>
      <c r="E56" s="67"/>
      <c r="F56" s="67"/>
    </row>
    <row r="57" spans="1:6">
      <c r="A57" s="12"/>
      <c r="B57" s="37"/>
      <c r="C57" s="35"/>
      <c r="D57" s="36"/>
      <c r="E57" s="67"/>
      <c r="F57" s="67"/>
    </row>
    <row r="58" spans="1:6">
      <c r="A58" s="12"/>
      <c r="B58" s="38"/>
      <c r="C58" s="39" t="s">
        <v>19</v>
      </c>
      <c r="D58" s="40"/>
      <c r="E58" s="116"/>
      <c r="F58" s="117">
        <f>SUM(F54:F56)</f>
        <v>0</v>
      </c>
    </row>
    <row r="59" spans="1:6">
      <c r="B59" s="9"/>
      <c r="C59" s="10"/>
      <c r="D59" s="11"/>
      <c r="E59" s="118"/>
      <c r="F59" s="119"/>
    </row>
    <row r="61" spans="1:6" s="32" customFormat="1">
      <c r="A61" s="12"/>
      <c r="B61" s="28" t="s">
        <v>24</v>
      </c>
      <c r="C61" s="13" t="s">
        <v>1</v>
      </c>
      <c r="D61" s="14" t="s">
        <v>5</v>
      </c>
      <c r="E61" s="115" t="s">
        <v>2</v>
      </c>
      <c r="F61" s="115" t="s">
        <v>3</v>
      </c>
    </row>
    <row r="62" spans="1:6" ht="47.25">
      <c r="A62" s="12" t="s">
        <v>0</v>
      </c>
      <c r="B62" s="45" t="s">
        <v>342</v>
      </c>
      <c r="C62" s="35"/>
      <c r="D62" s="36"/>
      <c r="E62" s="67"/>
      <c r="F62" s="67"/>
    </row>
    <row r="63" spans="1:6">
      <c r="A63" s="12"/>
      <c r="B63" s="37"/>
      <c r="C63" s="35"/>
      <c r="D63" s="36"/>
      <c r="E63" s="67"/>
      <c r="F63" s="67"/>
    </row>
    <row r="64" spans="1:6" ht="18.75">
      <c r="A64" s="12"/>
      <c r="B64" s="37"/>
      <c r="C64" s="35" t="s">
        <v>48</v>
      </c>
      <c r="D64" s="36">
        <v>185</v>
      </c>
      <c r="E64" s="67"/>
      <c r="F64" s="67"/>
    </row>
    <row r="65" spans="1:6">
      <c r="A65" s="12"/>
      <c r="B65" s="37"/>
      <c r="C65" s="35"/>
      <c r="D65" s="36"/>
      <c r="E65" s="67"/>
      <c r="F65" s="67"/>
    </row>
    <row r="66" spans="1:6" ht="47.25">
      <c r="A66" s="12" t="s">
        <v>4</v>
      </c>
      <c r="B66" s="45" t="s">
        <v>27</v>
      </c>
      <c r="C66" s="35"/>
      <c r="D66" s="36"/>
      <c r="E66" s="67"/>
      <c r="F66" s="67"/>
    </row>
    <row r="67" spans="1:6">
      <c r="A67" s="12"/>
      <c r="B67" s="37"/>
      <c r="C67" s="35"/>
      <c r="D67" s="36"/>
      <c r="E67" s="67"/>
      <c r="F67" s="67"/>
    </row>
    <row r="68" spans="1:6" ht="18.75">
      <c r="A68" s="12"/>
      <c r="B68" s="37"/>
      <c r="C68" s="35" t="s">
        <v>48</v>
      </c>
      <c r="D68" s="36">
        <v>350</v>
      </c>
      <c r="E68" s="67"/>
      <c r="F68" s="67"/>
    </row>
    <row r="69" spans="1:6">
      <c r="A69" s="12"/>
      <c r="B69" s="37"/>
      <c r="C69" s="35"/>
      <c r="D69" s="36"/>
      <c r="E69" s="67"/>
      <c r="F69" s="67"/>
    </row>
    <row r="70" spans="1:6" ht="47.25">
      <c r="A70" s="12" t="s">
        <v>6</v>
      </c>
      <c r="B70" s="45" t="s">
        <v>28</v>
      </c>
      <c r="C70" s="35"/>
      <c r="D70" s="36"/>
      <c r="E70" s="67"/>
      <c r="F70" s="67"/>
    </row>
    <row r="71" spans="1:6">
      <c r="A71" s="12"/>
      <c r="B71" s="37"/>
      <c r="C71" s="35"/>
      <c r="D71" s="36"/>
      <c r="E71" s="67"/>
      <c r="F71" s="67"/>
    </row>
    <row r="72" spans="1:6" ht="18.75">
      <c r="A72" s="12"/>
      <c r="B72" s="37"/>
      <c r="C72" s="35" t="s">
        <v>50</v>
      </c>
      <c r="D72" s="36">
        <v>130</v>
      </c>
      <c r="E72" s="67"/>
      <c r="F72" s="67"/>
    </row>
    <row r="73" spans="1:6">
      <c r="A73" s="12"/>
      <c r="B73" s="37"/>
      <c r="C73" s="35"/>
      <c r="D73" s="36"/>
      <c r="E73" s="67"/>
      <c r="F73" s="67"/>
    </row>
    <row r="74" spans="1:6" s="15" customFormat="1">
      <c r="A74" s="12"/>
      <c r="B74" s="38"/>
      <c r="C74" s="39" t="s">
        <v>19</v>
      </c>
      <c r="D74" s="40"/>
      <c r="E74" s="116"/>
      <c r="F74" s="117">
        <f>SUM(F62:F73)</f>
        <v>0</v>
      </c>
    </row>
    <row r="76" spans="1:6" s="15" customFormat="1">
      <c r="A76" s="12"/>
      <c r="B76" s="47"/>
      <c r="C76" s="48"/>
      <c r="D76" s="49"/>
      <c r="E76" s="121"/>
      <c r="F76" s="122"/>
    </row>
    <row r="77" spans="1:6" s="15" customFormat="1" ht="16.5" customHeight="1">
      <c r="A77" s="12"/>
      <c r="B77" s="47"/>
      <c r="C77" s="48"/>
      <c r="D77" s="49"/>
      <c r="E77" s="121"/>
      <c r="F77" s="122"/>
    </row>
    <row r="78" spans="1:6">
      <c r="A78" s="12"/>
      <c r="B78" s="28" t="s">
        <v>254</v>
      </c>
      <c r="C78" s="13" t="s">
        <v>1</v>
      </c>
      <c r="D78" s="14" t="s">
        <v>5</v>
      </c>
      <c r="E78" s="115" t="s">
        <v>2</v>
      </c>
      <c r="F78" s="115" t="s">
        <v>3</v>
      </c>
    </row>
    <row r="79" spans="1:6" s="63" customFormat="1" ht="78.75">
      <c r="A79" s="59" t="s">
        <v>0</v>
      </c>
      <c r="B79" s="64" t="s">
        <v>270</v>
      </c>
      <c r="C79" s="61"/>
      <c r="D79" s="62"/>
      <c r="E79" s="123"/>
      <c r="F79" s="123"/>
    </row>
    <row r="80" spans="1:6" s="63" customFormat="1" ht="18.75">
      <c r="A80" s="59"/>
      <c r="B80" s="60"/>
      <c r="C80" s="35" t="s">
        <v>48</v>
      </c>
      <c r="D80" s="36">
        <v>50</v>
      </c>
      <c r="E80" s="67"/>
      <c r="F80" s="67"/>
    </row>
    <row r="81" spans="1:6" s="63" customFormat="1">
      <c r="A81" s="59"/>
      <c r="B81" s="60"/>
      <c r="C81" s="61"/>
      <c r="D81" s="62"/>
      <c r="E81" s="123"/>
      <c r="F81" s="123"/>
    </row>
    <row r="82" spans="1:6" s="63" customFormat="1" ht="66.75" customHeight="1">
      <c r="A82" s="59" t="s">
        <v>4</v>
      </c>
      <c r="B82" s="64" t="s">
        <v>271</v>
      </c>
      <c r="C82" s="61"/>
      <c r="D82" s="62"/>
      <c r="E82" s="123"/>
      <c r="F82" s="123"/>
    </row>
    <row r="83" spans="1:6" s="63" customFormat="1" ht="18.75">
      <c r="A83" s="59"/>
      <c r="B83" s="60"/>
      <c r="C83" s="35" t="s">
        <v>50</v>
      </c>
      <c r="D83" s="36">
        <v>15</v>
      </c>
      <c r="E83" s="67"/>
      <c r="F83" s="67"/>
    </row>
    <row r="84" spans="1:6" s="63" customFormat="1">
      <c r="A84" s="59"/>
      <c r="B84" s="60"/>
      <c r="C84" s="61"/>
      <c r="D84" s="62"/>
      <c r="E84" s="123"/>
      <c r="F84" s="123"/>
    </row>
    <row r="85" spans="1:6" s="63" customFormat="1" ht="94.5" customHeight="1">
      <c r="A85" s="59" t="s">
        <v>6</v>
      </c>
      <c r="B85" s="64" t="s">
        <v>272</v>
      </c>
      <c r="C85" s="61"/>
      <c r="D85" s="62"/>
      <c r="E85" s="123"/>
      <c r="F85" s="123"/>
    </row>
    <row r="86" spans="1:6" s="63" customFormat="1">
      <c r="A86" s="59"/>
      <c r="B86" s="60"/>
      <c r="C86" s="35" t="s">
        <v>15</v>
      </c>
      <c r="D86" s="36">
        <v>8</v>
      </c>
      <c r="E86" s="67"/>
      <c r="F86" s="67"/>
    </row>
    <row r="87" spans="1:6" s="63" customFormat="1">
      <c r="A87" s="59"/>
      <c r="B87" s="60"/>
      <c r="C87" s="61"/>
      <c r="D87" s="62"/>
      <c r="E87" s="123"/>
      <c r="F87" s="123"/>
    </row>
    <row r="88" spans="1:6" s="63" customFormat="1" ht="78.75">
      <c r="A88" s="59" t="s">
        <v>7</v>
      </c>
      <c r="B88" s="66" t="s">
        <v>273</v>
      </c>
      <c r="C88" s="61"/>
      <c r="D88" s="62"/>
      <c r="E88" s="123"/>
      <c r="F88" s="123"/>
    </row>
    <row r="89" spans="1:6" s="63" customFormat="1">
      <c r="A89" s="59"/>
      <c r="B89" s="65"/>
      <c r="C89" s="61" t="s">
        <v>259</v>
      </c>
      <c r="D89" s="62">
        <v>10</v>
      </c>
      <c r="E89" s="123"/>
      <c r="F89" s="123"/>
    </row>
    <row r="90" spans="1:6" s="63" customFormat="1">
      <c r="A90" s="59"/>
      <c r="B90" s="60"/>
      <c r="C90" s="61"/>
      <c r="D90" s="62"/>
      <c r="E90" s="123"/>
      <c r="F90" s="123"/>
    </row>
    <row r="91" spans="1:6" s="63" customFormat="1" ht="78.75">
      <c r="A91" s="59" t="s">
        <v>8</v>
      </c>
      <c r="B91" s="66" t="s">
        <v>274</v>
      </c>
      <c r="C91" s="35"/>
      <c r="D91" s="4"/>
      <c r="E91" s="114"/>
      <c r="F91" s="114"/>
    </row>
    <row r="92" spans="1:6" s="63" customFormat="1" ht="18.75">
      <c r="A92" s="59"/>
      <c r="B92" s="37" t="s">
        <v>260</v>
      </c>
      <c r="C92" s="35" t="s">
        <v>261</v>
      </c>
      <c r="D92" s="36">
        <v>9</v>
      </c>
      <c r="E92" s="67"/>
      <c r="F92" s="67"/>
    </row>
    <row r="93" spans="1:6" s="63" customFormat="1" ht="18.75">
      <c r="A93" s="59"/>
      <c r="B93" s="37" t="s">
        <v>262</v>
      </c>
      <c r="C93" s="35" t="s">
        <v>47</v>
      </c>
      <c r="D93" s="36">
        <v>10</v>
      </c>
      <c r="E93" s="67"/>
      <c r="F93" s="67"/>
    </row>
    <row r="94" spans="1:6" s="63" customFormat="1">
      <c r="A94" s="59"/>
      <c r="B94" s="60"/>
      <c r="C94" s="61"/>
      <c r="D94" s="62"/>
      <c r="E94" s="123"/>
      <c r="F94" s="123"/>
    </row>
    <row r="95" spans="1:6" s="63" customFormat="1" ht="63">
      <c r="A95" s="59" t="s">
        <v>9</v>
      </c>
      <c r="B95" s="66" t="s">
        <v>278</v>
      </c>
      <c r="C95" s="35"/>
      <c r="D95" s="4"/>
      <c r="E95" s="114"/>
      <c r="F95" s="114"/>
    </row>
    <row r="96" spans="1:6" s="63" customFormat="1" ht="18.75">
      <c r="A96" s="59"/>
      <c r="B96" s="37" t="s">
        <v>260</v>
      </c>
      <c r="C96" s="35" t="s">
        <v>261</v>
      </c>
      <c r="D96" s="36">
        <v>2.5</v>
      </c>
      <c r="E96" s="67"/>
      <c r="F96" s="67"/>
    </row>
    <row r="97" spans="1:6" s="63" customFormat="1" ht="18.75">
      <c r="A97" s="59"/>
      <c r="B97" s="37" t="s">
        <v>262</v>
      </c>
      <c r="C97" s="35" t="s">
        <v>47</v>
      </c>
      <c r="D97" s="36">
        <v>35</v>
      </c>
      <c r="E97" s="67"/>
      <c r="F97" s="67"/>
    </row>
    <row r="98" spans="1:6" s="63" customFormat="1">
      <c r="A98" s="59"/>
      <c r="B98" s="60"/>
      <c r="C98" s="61"/>
      <c r="D98" s="62"/>
      <c r="E98" s="123"/>
      <c r="F98" s="123"/>
    </row>
    <row r="99" spans="1:6" s="63" customFormat="1" ht="63">
      <c r="A99" s="59" t="s">
        <v>10</v>
      </c>
      <c r="B99" s="66" t="s">
        <v>279</v>
      </c>
      <c r="C99" s="35"/>
      <c r="D99" s="4"/>
      <c r="E99" s="114"/>
      <c r="F99" s="114"/>
    </row>
    <row r="100" spans="1:6" s="63" customFormat="1" ht="18.75">
      <c r="A100" s="59"/>
      <c r="B100" s="37" t="s">
        <v>260</v>
      </c>
      <c r="C100" s="35" t="s">
        <v>261</v>
      </c>
      <c r="D100" s="36">
        <v>3.5</v>
      </c>
      <c r="E100" s="67"/>
      <c r="F100" s="67"/>
    </row>
    <row r="101" spans="1:6" s="63" customFormat="1" ht="18.75">
      <c r="A101" s="59"/>
      <c r="B101" s="37" t="s">
        <v>262</v>
      </c>
      <c r="C101" s="35" t="s">
        <v>47</v>
      </c>
      <c r="D101" s="36">
        <v>45</v>
      </c>
      <c r="E101" s="67"/>
      <c r="F101" s="67"/>
    </row>
    <row r="102" spans="1:6" s="63" customFormat="1">
      <c r="A102" s="59"/>
      <c r="B102" s="60"/>
      <c r="C102" s="61"/>
      <c r="D102" s="62"/>
      <c r="E102" s="123"/>
      <c r="F102" s="123"/>
    </row>
    <row r="103" spans="1:6" s="63" customFormat="1" ht="63">
      <c r="A103" s="59" t="s">
        <v>11</v>
      </c>
      <c r="B103" s="66" t="s">
        <v>275</v>
      </c>
      <c r="C103" s="35"/>
      <c r="D103" s="4"/>
      <c r="E103" s="114"/>
      <c r="F103" s="114"/>
    </row>
    <row r="104" spans="1:6" s="63" customFormat="1" ht="18.75">
      <c r="A104" s="59"/>
      <c r="B104" s="37" t="s">
        <v>260</v>
      </c>
      <c r="C104" s="35" t="s">
        <v>261</v>
      </c>
      <c r="D104" s="36">
        <v>13</v>
      </c>
      <c r="E104" s="67"/>
      <c r="F104" s="67"/>
    </row>
    <row r="105" spans="1:6" s="63" customFormat="1" ht="18.75">
      <c r="A105" s="59"/>
      <c r="B105" s="37" t="s">
        <v>262</v>
      </c>
      <c r="C105" s="35" t="s">
        <v>47</v>
      </c>
      <c r="D105" s="36">
        <v>80</v>
      </c>
      <c r="E105" s="67"/>
      <c r="F105" s="67"/>
    </row>
    <row r="106" spans="1:6" s="63" customFormat="1">
      <c r="A106" s="59"/>
      <c r="B106" s="60"/>
      <c r="C106" s="61"/>
      <c r="D106" s="62"/>
      <c r="E106" s="123"/>
      <c r="F106" s="123"/>
    </row>
    <row r="107" spans="1:6" s="63" customFormat="1" ht="63">
      <c r="A107" s="59" t="s">
        <v>12</v>
      </c>
      <c r="B107" s="41" t="s">
        <v>269</v>
      </c>
      <c r="C107" s="35"/>
      <c r="D107" s="4"/>
      <c r="E107" s="114"/>
      <c r="F107" s="114"/>
    </row>
    <row r="108" spans="1:6" s="63" customFormat="1">
      <c r="A108" s="59"/>
      <c r="B108" s="37"/>
      <c r="C108" s="35" t="s">
        <v>266</v>
      </c>
      <c r="D108" s="36">
        <v>3500</v>
      </c>
      <c r="E108" s="67"/>
      <c r="F108" s="67"/>
    </row>
    <row r="109" spans="1:6" s="63" customFormat="1">
      <c r="A109" s="59"/>
      <c r="B109" s="60"/>
      <c r="C109" s="61"/>
      <c r="D109" s="62"/>
      <c r="E109" s="123"/>
      <c r="F109" s="123"/>
    </row>
    <row r="110" spans="1:6" s="63" customFormat="1" ht="47.25">
      <c r="A110" s="59" t="s">
        <v>13</v>
      </c>
      <c r="B110" s="45" t="s">
        <v>276</v>
      </c>
      <c r="C110" s="35"/>
      <c r="D110" s="36"/>
      <c r="E110" s="67"/>
      <c r="F110" s="67"/>
    </row>
    <row r="111" spans="1:6" s="63" customFormat="1" ht="18.75">
      <c r="A111" s="59"/>
      <c r="B111" s="37"/>
      <c r="C111" s="35" t="s">
        <v>48</v>
      </c>
      <c r="D111" s="36">
        <v>70</v>
      </c>
      <c r="E111" s="67"/>
      <c r="F111" s="67"/>
    </row>
    <row r="112" spans="1:6" s="63" customFormat="1">
      <c r="A112" s="59"/>
      <c r="B112" s="60"/>
      <c r="C112" s="61"/>
      <c r="D112" s="62"/>
      <c r="E112" s="123"/>
      <c r="F112" s="123"/>
    </row>
    <row r="113" spans="1:6" s="63" customFormat="1" ht="17.25" customHeight="1">
      <c r="A113" s="59" t="s">
        <v>14</v>
      </c>
      <c r="B113" s="68" t="s">
        <v>277</v>
      </c>
      <c r="C113" s="69"/>
      <c r="D113" s="70"/>
      <c r="E113" s="124"/>
      <c r="F113" s="124"/>
    </row>
    <row r="114" spans="1:6" s="63" customFormat="1" ht="18.75">
      <c r="A114" s="59"/>
      <c r="B114" s="71"/>
      <c r="C114" s="72" t="s">
        <v>304</v>
      </c>
      <c r="D114" s="73">
        <v>4</v>
      </c>
      <c r="E114" s="125"/>
      <c r="F114" s="125"/>
    </row>
    <row r="115" spans="1:6" s="63" customFormat="1">
      <c r="A115" s="59"/>
      <c r="B115" s="60"/>
      <c r="C115" s="61"/>
      <c r="D115" s="62"/>
      <c r="E115" s="123"/>
      <c r="F115" s="123"/>
    </row>
    <row r="116" spans="1:6" s="63" customFormat="1" ht="38.25" customHeight="1">
      <c r="A116" s="59" t="s">
        <v>65</v>
      </c>
      <c r="B116" s="68" t="s">
        <v>305</v>
      </c>
      <c r="C116" s="69"/>
      <c r="D116" s="70"/>
      <c r="E116" s="124"/>
      <c r="F116" s="124"/>
    </row>
    <row r="117" spans="1:6" s="63" customFormat="1" ht="18.75">
      <c r="A117" s="59"/>
      <c r="B117" s="71"/>
      <c r="C117" s="72" t="s">
        <v>280</v>
      </c>
      <c r="D117" s="73">
        <v>18</v>
      </c>
      <c r="E117" s="125"/>
      <c r="F117" s="125"/>
    </row>
    <row r="118" spans="1:6" s="63" customFormat="1">
      <c r="A118" s="59"/>
      <c r="B118" s="71"/>
      <c r="C118" s="72"/>
      <c r="D118" s="73"/>
      <c r="E118" s="125"/>
      <c r="F118" s="125"/>
    </row>
    <row r="119" spans="1:6" s="63" customFormat="1" ht="47.25">
      <c r="A119" s="59" t="s">
        <v>66</v>
      </c>
      <c r="B119" s="71" t="s">
        <v>306</v>
      </c>
      <c r="C119" s="72"/>
      <c r="D119" s="73"/>
      <c r="E119" s="125"/>
      <c r="F119" s="125"/>
    </row>
    <row r="120" spans="1:6" s="63" customFormat="1">
      <c r="A120" s="59"/>
      <c r="B120" s="71"/>
      <c r="C120" s="72" t="s">
        <v>15</v>
      </c>
      <c r="D120" s="73">
        <v>1</v>
      </c>
      <c r="E120" s="125"/>
      <c r="F120" s="125"/>
    </row>
    <row r="121" spans="1:6" s="63" customFormat="1">
      <c r="A121" s="59"/>
      <c r="B121" s="71"/>
      <c r="C121" s="72"/>
      <c r="D121" s="73"/>
      <c r="E121" s="125"/>
      <c r="F121" s="125"/>
    </row>
    <row r="122" spans="1:6" s="63" customFormat="1" ht="78.75" customHeight="1">
      <c r="A122" s="59" t="s">
        <v>70</v>
      </c>
      <c r="B122" s="64" t="s">
        <v>307</v>
      </c>
      <c r="C122" s="61"/>
      <c r="D122" s="62"/>
      <c r="E122" s="123"/>
      <c r="F122" s="123"/>
    </row>
    <row r="123" spans="1:6" s="63" customFormat="1">
      <c r="A123" s="59"/>
      <c r="B123" s="65"/>
      <c r="C123" s="61" t="s">
        <v>257</v>
      </c>
      <c r="D123" s="62">
        <v>1</v>
      </c>
      <c r="E123" s="123"/>
      <c r="F123" s="123"/>
    </row>
    <row r="124" spans="1:6" s="63" customFormat="1">
      <c r="A124" s="59"/>
      <c r="B124" s="71"/>
      <c r="C124" s="72"/>
      <c r="D124" s="73"/>
      <c r="E124" s="125"/>
      <c r="F124" s="125"/>
    </row>
    <row r="125" spans="1:6" s="63" customFormat="1" ht="31.5">
      <c r="A125" s="59" t="s">
        <v>71</v>
      </c>
      <c r="B125" s="71" t="s">
        <v>308</v>
      </c>
      <c r="C125" s="72"/>
      <c r="D125" s="73"/>
      <c r="E125" s="125"/>
      <c r="F125" s="125"/>
    </row>
    <row r="126" spans="1:6" s="63" customFormat="1" ht="18.75">
      <c r="A126" s="59"/>
      <c r="B126" s="71"/>
      <c r="C126" s="72" t="s">
        <v>304</v>
      </c>
      <c r="D126" s="73">
        <v>0.5</v>
      </c>
      <c r="E126" s="125"/>
      <c r="F126" s="125"/>
    </row>
    <row r="127" spans="1:6" s="63" customFormat="1">
      <c r="A127" s="59"/>
      <c r="B127" s="71"/>
      <c r="C127" s="72"/>
      <c r="D127" s="73"/>
      <c r="E127" s="125"/>
      <c r="F127" s="125"/>
    </row>
    <row r="128" spans="1:6" s="63" customFormat="1" ht="110.25">
      <c r="A128" s="59" t="s">
        <v>72</v>
      </c>
      <c r="B128" s="45" t="s">
        <v>301</v>
      </c>
      <c r="C128" s="3"/>
      <c r="D128" s="4"/>
      <c r="E128" s="4"/>
      <c r="F128" s="4"/>
    </row>
    <row r="129" spans="1:6" s="63" customFormat="1">
      <c r="A129" s="59"/>
      <c r="B129" s="37" t="s">
        <v>302</v>
      </c>
      <c r="C129" s="35" t="s">
        <v>309</v>
      </c>
      <c r="D129" s="36">
        <v>1</v>
      </c>
      <c r="E129" s="36"/>
      <c r="F129" s="36"/>
    </row>
    <row r="130" spans="1:6" s="63" customFormat="1">
      <c r="A130" s="59"/>
      <c r="B130" s="71"/>
      <c r="C130" s="72"/>
      <c r="D130" s="73"/>
      <c r="E130" s="125"/>
      <c r="F130" s="125"/>
    </row>
    <row r="131" spans="1:6" s="63" customFormat="1" ht="49.5" customHeight="1">
      <c r="A131" s="12" t="s">
        <v>79</v>
      </c>
      <c r="B131" s="41" t="s">
        <v>310</v>
      </c>
      <c r="C131" s="35"/>
      <c r="D131" s="36"/>
      <c r="E131" s="67"/>
      <c r="F131" s="67"/>
    </row>
    <row r="132" spans="1:6" s="63" customFormat="1">
      <c r="A132" s="12"/>
      <c r="B132" s="37"/>
      <c r="C132" s="35"/>
      <c r="D132" s="36"/>
      <c r="E132" s="67"/>
      <c r="F132" s="67"/>
    </row>
    <row r="133" spans="1:6" s="63" customFormat="1" ht="18.75">
      <c r="A133" s="12"/>
      <c r="B133" s="37"/>
      <c r="C133" s="35" t="s">
        <v>47</v>
      </c>
      <c r="D133" s="36">
        <v>67</v>
      </c>
      <c r="E133" s="67"/>
      <c r="F133" s="67"/>
    </row>
    <row r="134" spans="1:6" s="63" customFormat="1">
      <c r="A134" s="12"/>
      <c r="B134" s="37"/>
      <c r="C134" s="35"/>
      <c r="D134" s="36"/>
      <c r="E134" s="67"/>
      <c r="F134" s="67"/>
    </row>
    <row r="135" spans="1:6" s="63" customFormat="1">
      <c r="A135" s="59"/>
      <c r="B135" s="38"/>
      <c r="C135" s="39" t="s">
        <v>19</v>
      </c>
      <c r="D135" s="40"/>
      <c r="E135" s="116"/>
      <c r="F135" s="117">
        <f>SUM(F79:F133)</f>
        <v>0</v>
      </c>
    </row>
    <row r="136" spans="1:6" s="63" customFormat="1">
      <c r="A136" s="59"/>
      <c r="B136" s="47"/>
      <c r="C136" s="48"/>
      <c r="D136" s="49"/>
      <c r="E136" s="121"/>
      <c r="F136" s="122"/>
    </row>
    <row r="137" spans="1:6" s="63" customFormat="1">
      <c r="A137" s="59"/>
      <c r="B137" s="60"/>
      <c r="C137" s="61"/>
      <c r="D137" s="62"/>
      <c r="E137" s="123"/>
      <c r="F137" s="123"/>
    </row>
    <row r="138" spans="1:6" s="63" customFormat="1">
      <c r="A138" s="59"/>
      <c r="B138" s="28" t="s">
        <v>255</v>
      </c>
      <c r="C138" s="13" t="s">
        <v>1</v>
      </c>
      <c r="D138" s="14" t="s">
        <v>5</v>
      </c>
      <c r="E138" s="115" t="s">
        <v>2</v>
      </c>
      <c r="F138" s="115" t="s">
        <v>3</v>
      </c>
    </row>
    <row r="139" spans="1:6" s="63" customFormat="1" ht="47.25">
      <c r="A139" s="59" t="s">
        <v>0</v>
      </c>
      <c r="B139" s="64" t="s">
        <v>256</v>
      </c>
      <c r="C139" s="61"/>
      <c r="D139" s="62"/>
      <c r="E139" s="123"/>
      <c r="F139" s="123"/>
    </row>
    <row r="140" spans="1:6" s="63" customFormat="1">
      <c r="A140" s="59"/>
      <c r="B140" s="65"/>
      <c r="C140" s="61" t="s">
        <v>15</v>
      </c>
      <c r="D140" s="62">
        <v>1</v>
      </c>
      <c r="E140" s="123"/>
      <c r="F140" s="123"/>
    </row>
    <row r="141" spans="1:6" s="63" customFormat="1">
      <c r="A141" s="59"/>
      <c r="B141" s="65"/>
      <c r="C141" s="61"/>
      <c r="D141" s="62"/>
      <c r="E141" s="123"/>
      <c r="F141" s="123"/>
    </row>
    <row r="142" spans="1:6" s="63" customFormat="1" ht="89.25" customHeight="1">
      <c r="A142" s="59" t="s">
        <v>4</v>
      </c>
      <c r="B142" s="64" t="s">
        <v>303</v>
      </c>
      <c r="C142" s="61"/>
      <c r="D142" s="62"/>
      <c r="E142" s="123"/>
      <c r="F142" s="123"/>
    </row>
    <row r="143" spans="1:6" s="63" customFormat="1">
      <c r="A143" s="59"/>
      <c r="B143" s="65"/>
      <c r="C143" s="61" t="s">
        <v>257</v>
      </c>
      <c r="D143" s="62">
        <v>1</v>
      </c>
      <c r="E143" s="123"/>
      <c r="F143" s="123"/>
    </row>
    <row r="144" spans="1:6" s="63" customFormat="1">
      <c r="A144" s="59"/>
      <c r="B144" s="65"/>
      <c r="C144" s="61"/>
      <c r="D144" s="62"/>
      <c r="E144" s="123"/>
      <c r="F144" s="123"/>
    </row>
    <row r="145" spans="1:6" s="63" customFormat="1" ht="78.75">
      <c r="A145" s="59" t="s">
        <v>6</v>
      </c>
      <c r="B145" s="66" t="s">
        <v>258</v>
      </c>
      <c r="C145" s="61"/>
      <c r="D145" s="62"/>
      <c r="E145" s="123"/>
      <c r="F145" s="123"/>
    </row>
    <row r="146" spans="1:6" s="63" customFormat="1">
      <c r="A146" s="59"/>
      <c r="B146" s="65"/>
      <c r="C146" s="61" t="s">
        <v>259</v>
      </c>
      <c r="D146" s="62">
        <v>10</v>
      </c>
      <c r="E146" s="123"/>
      <c r="F146" s="123"/>
    </row>
    <row r="147" spans="1:6" s="63" customFormat="1">
      <c r="A147" s="59"/>
      <c r="B147" s="65"/>
      <c r="C147" s="61"/>
      <c r="D147" s="62"/>
      <c r="E147" s="123"/>
      <c r="F147" s="123"/>
    </row>
    <row r="148" spans="1:6" s="63" customFormat="1" ht="78.75">
      <c r="A148" s="59" t="s">
        <v>7</v>
      </c>
      <c r="B148" s="66" t="s">
        <v>264</v>
      </c>
      <c r="C148" s="35"/>
      <c r="D148" s="4"/>
      <c r="E148" s="114"/>
      <c r="F148" s="114"/>
    </row>
    <row r="149" spans="1:6" s="63" customFormat="1" ht="18.75">
      <c r="A149" s="59"/>
      <c r="B149" s="37" t="s">
        <v>260</v>
      </c>
      <c r="C149" s="35" t="s">
        <v>261</v>
      </c>
      <c r="D149" s="36">
        <v>9</v>
      </c>
      <c r="E149" s="67"/>
      <c r="F149" s="67"/>
    </row>
    <row r="150" spans="1:6" s="63" customFormat="1">
      <c r="A150" s="59"/>
      <c r="B150" s="65"/>
      <c r="C150" s="61"/>
      <c r="D150" s="62"/>
      <c r="E150" s="123"/>
      <c r="F150" s="123"/>
    </row>
    <row r="151" spans="1:6" s="63" customFormat="1" ht="66" customHeight="1">
      <c r="A151" s="59" t="s">
        <v>8</v>
      </c>
      <c r="B151" s="66" t="s">
        <v>263</v>
      </c>
      <c r="C151" s="35"/>
      <c r="D151" s="4"/>
      <c r="E151" s="114"/>
      <c r="F151" s="114"/>
    </row>
    <row r="152" spans="1:6" s="63" customFormat="1" ht="18.75">
      <c r="A152" s="59"/>
      <c r="B152" s="37" t="s">
        <v>260</v>
      </c>
      <c r="C152" s="35" t="s">
        <v>261</v>
      </c>
      <c r="D152" s="36">
        <v>3.5</v>
      </c>
      <c r="E152" s="67"/>
      <c r="F152" s="67"/>
    </row>
    <row r="153" spans="1:6" s="63" customFormat="1" ht="18.75">
      <c r="A153" s="59"/>
      <c r="B153" s="37" t="s">
        <v>262</v>
      </c>
      <c r="C153" s="35" t="s">
        <v>47</v>
      </c>
      <c r="D153" s="36">
        <v>40</v>
      </c>
      <c r="E153" s="67"/>
      <c r="F153" s="67"/>
    </row>
    <row r="154" spans="1:6" s="63" customFormat="1">
      <c r="A154" s="59"/>
      <c r="B154" s="65"/>
      <c r="C154" s="61"/>
      <c r="D154" s="62"/>
      <c r="E154" s="123"/>
      <c r="F154" s="123"/>
    </row>
    <row r="155" spans="1:6" ht="47.25">
      <c r="A155" s="12" t="s">
        <v>9</v>
      </c>
      <c r="B155" s="45" t="s">
        <v>265</v>
      </c>
      <c r="C155" s="35"/>
      <c r="D155" s="36"/>
      <c r="E155" s="67"/>
      <c r="F155" s="67"/>
    </row>
    <row r="156" spans="1:6" ht="18.75">
      <c r="A156" s="12"/>
      <c r="B156" s="37"/>
      <c r="C156" s="35" t="s">
        <v>48</v>
      </c>
      <c r="D156" s="36">
        <v>20</v>
      </c>
      <c r="E156" s="67"/>
      <c r="F156" s="67"/>
    </row>
    <row r="157" spans="1:6" s="63" customFormat="1">
      <c r="A157" s="59"/>
      <c r="B157" s="65"/>
      <c r="C157" s="61"/>
      <c r="D157" s="62"/>
      <c r="E157" s="123"/>
      <c r="F157" s="123"/>
    </row>
    <row r="158" spans="1:6" s="63" customFormat="1" ht="115.5" customHeight="1">
      <c r="A158" s="59" t="s">
        <v>10</v>
      </c>
      <c r="B158" s="68" t="s">
        <v>268</v>
      </c>
      <c r="C158" s="69"/>
      <c r="D158" s="70"/>
      <c r="E158" s="124"/>
      <c r="F158" s="124"/>
    </row>
    <row r="159" spans="1:6" s="63" customFormat="1" ht="18.75">
      <c r="A159" s="59"/>
      <c r="B159" s="71"/>
      <c r="C159" s="72" t="s">
        <v>267</v>
      </c>
      <c r="D159" s="73">
        <v>15</v>
      </c>
      <c r="E159" s="125"/>
      <c r="F159" s="125"/>
    </row>
    <row r="160" spans="1:6" s="63" customFormat="1">
      <c r="A160" s="59"/>
      <c r="B160" s="65"/>
      <c r="C160" s="61"/>
      <c r="D160" s="62"/>
      <c r="E160" s="123"/>
      <c r="F160" s="123"/>
    </row>
    <row r="161" spans="1:6" s="63" customFormat="1" ht="63">
      <c r="A161" s="59" t="s">
        <v>11</v>
      </c>
      <c r="B161" s="41" t="s">
        <v>269</v>
      </c>
      <c r="C161" s="35"/>
      <c r="D161" s="4"/>
      <c r="E161" s="114"/>
      <c r="F161" s="114"/>
    </row>
    <row r="162" spans="1:6" s="63" customFormat="1">
      <c r="A162" s="59"/>
      <c r="B162" s="37"/>
      <c r="C162" s="35" t="s">
        <v>266</v>
      </c>
      <c r="D162" s="36">
        <v>1200</v>
      </c>
      <c r="E162" s="67"/>
      <c r="F162" s="67"/>
    </row>
    <row r="163" spans="1:6" s="63" customFormat="1">
      <c r="A163" s="59"/>
      <c r="B163" s="65"/>
      <c r="C163" s="61"/>
      <c r="D163" s="62"/>
      <c r="E163" s="123"/>
      <c r="F163" s="123"/>
    </row>
    <row r="164" spans="1:6" s="63" customFormat="1" ht="102.75" customHeight="1">
      <c r="A164" s="59" t="s">
        <v>12</v>
      </c>
      <c r="B164" s="45" t="s">
        <v>301</v>
      </c>
      <c r="C164" s="3"/>
      <c r="D164" s="4"/>
      <c r="E164" s="4"/>
      <c r="F164" s="4"/>
    </row>
    <row r="165" spans="1:6" s="63" customFormat="1">
      <c r="A165" s="59"/>
      <c r="B165" s="37" t="s">
        <v>302</v>
      </c>
      <c r="C165" s="35" t="s">
        <v>36</v>
      </c>
      <c r="D165" s="36">
        <v>1</v>
      </c>
      <c r="E165" s="36"/>
      <c r="F165" s="36"/>
    </row>
    <row r="166" spans="1:6" s="63" customFormat="1">
      <c r="A166" s="59"/>
      <c r="B166" s="5"/>
      <c r="C166" s="35"/>
      <c r="D166" s="36"/>
      <c r="E166" s="67"/>
      <c r="F166" s="67"/>
    </row>
    <row r="167" spans="1:6" s="63" customFormat="1">
      <c r="A167" s="59"/>
      <c r="B167" s="65"/>
      <c r="C167" s="61"/>
      <c r="D167" s="62"/>
      <c r="E167" s="123"/>
      <c r="F167" s="123"/>
    </row>
    <row r="168" spans="1:6" s="63" customFormat="1">
      <c r="A168" s="59"/>
      <c r="B168" s="38"/>
      <c r="C168" s="39" t="s">
        <v>19</v>
      </c>
      <c r="D168" s="40"/>
      <c r="E168" s="116"/>
      <c r="F168" s="117">
        <f>SUM(F139:F167)</f>
        <v>0</v>
      </c>
    </row>
    <row r="169" spans="1:6" s="63" customFormat="1">
      <c r="A169" s="59"/>
      <c r="B169" s="60"/>
      <c r="C169" s="61"/>
      <c r="D169" s="62"/>
      <c r="E169" s="123"/>
      <c r="F169" s="123"/>
    </row>
    <row r="170" spans="1:6" s="63" customFormat="1">
      <c r="A170" s="59"/>
      <c r="B170" s="60"/>
      <c r="C170" s="61"/>
      <c r="D170" s="62"/>
      <c r="E170" s="123"/>
      <c r="F170" s="123"/>
    </row>
    <row r="171" spans="1:6" s="63" customFormat="1">
      <c r="A171" s="59"/>
      <c r="B171" s="60"/>
      <c r="C171" s="61"/>
      <c r="D171" s="62"/>
      <c r="E171" s="123"/>
      <c r="F171" s="123"/>
    </row>
    <row r="172" spans="1:6" s="63" customFormat="1">
      <c r="A172" s="59"/>
      <c r="B172" s="60"/>
      <c r="C172" s="61"/>
      <c r="D172" s="62"/>
      <c r="E172" s="123"/>
      <c r="F172" s="123"/>
    </row>
    <row r="173" spans="1:6" s="63" customFormat="1">
      <c r="A173" s="59"/>
      <c r="B173" s="60"/>
      <c r="C173" s="61"/>
      <c r="D173" s="62"/>
      <c r="E173" s="123"/>
      <c r="F173" s="123"/>
    </row>
    <row r="174" spans="1:6" s="63" customFormat="1">
      <c r="A174" s="59"/>
      <c r="B174" s="60"/>
      <c r="C174" s="61"/>
      <c r="D174" s="62"/>
      <c r="E174" s="123"/>
      <c r="F174" s="123"/>
    </row>
    <row r="175" spans="1:6" s="2" customFormat="1">
      <c r="E175" s="126"/>
      <c r="F175" s="126"/>
    </row>
    <row r="176" spans="1:6" s="2" customFormat="1">
      <c r="B176" s="76" t="s">
        <v>336</v>
      </c>
      <c r="E176" s="126"/>
      <c r="F176" s="126"/>
    </row>
    <row r="177" spans="1:12" s="2" customFormat="1">
      <c r="B177" s="76"/>
      <c r="E177" s="126"/>
      <c r="F177" s="126"/>
    </row>
    <row r="178" spans="1:12" s="2" customFormat="1">
      <c r="B178" s="77" t="s">
        <v>16</v>
      </c>
      <c r="C178" s="15"/>
      <c r="D178" s="15"/>
      <c r="E178" s="127"/>
      <c r="F178" s="128">
        <f>'troskovnik GO radovi'!F28</f>
        <v>0</v>
      </c>
      <c r="G178" s="7"/>
      <c r="H178" s="7"/>
    </row>
    <row r="179" spans="1:12" s="2" customFormat="1">
      <c r="A179" s="1"/>
      <c r="B179" s="77" t="s">
        <v>17</v>
      </c>
      <c r="C179" s="15"/>
      <c r="D179" s="15"/>
      <c r="E179" s="127"/>
      <c r="F179" s="127">
        <f>'troskovnik GO radovi'!F39</f>
        <v>0</v>
      </c>
      <c r="G179" s="7"/>
      <c r="H179" s="7"/>
    </row>
    <row r="180" spans="1:12" s="32" customFormat="1">
      <c r="A180" s="33"/>
      <c r="B180" s="78" t="s">
        <v>42</v>
      </c>
      <c r="C180" s="79"/>
      <c r="D180" s="79"/>
      <c r="E180" s="128"/>
      <c r="F180" s="128">
        <f>'troskovnik GO radovi'!F48</f>
        <v>0</v>
      </c>
      <c r="L180" s="80"/>
    </row>
    <row r="181" spans="1:12" s="32" customFormat="1">
      <c r="A181" s="34"/>
      <c r="B181" s="79" t="s">
        <v>30</v>
      </c>
      <c r="C181" s="79"/>
      <c r="D181" s="79"/>
      <c r="E181" s="128"/>
      <c r="F181" s="128">
        <f>'troskovnik GO radovi'!F58</f>
        <v>0</v>
      </c>
    </row>
    <row r="182" spans="1:12" s="2" customFormat="1">
      <c r="B182" s="77" t="s">
        <v>24</v>
      </c>
      <c r="C182" s="15"/>
      <c r="D182" s="15"/>
      <c r="E182" s="127"/>
      <c r="F182" s="127">
        <f>'troskovnik GO radovi'!F74</f>
        <v>0</v>
      </c>
      <c r="G182" s="7"/>
      <c r="H182" s="7"/>
    </row>
    <row r="183" spans="1:12" s="2" customFormat="1">
      <c r="B183" s="78" t="s">
        <v>254</v>
      </c>
      <c r="C183" s="79"/>
      <c r="D183" s="79"/>
      <c r="E183" s="128"/>
      <c r="F183" s="128">
        <f>F135</f>
        <v>0</v>
      </c>
      <c r="G183" s="7"/>
      <c r="H183" s="7"/>
      <c r="J183" s="81"/>
    </row>
    <row r="184" spans="1:12" s="2" customFormat="1">
      <c r="B184" s="140" t="s">
        <v>255</v>
      </c>
      <c r="C184" s="50"/>
      <c r="D184" s="50"/>
      <c r="E184" s="129"/>
      <c r="F184" s="129">
        <f>F168</f>
        <v>0</v>
      </c>
      <c r="G184" s="7"/>
      <c r="H184" s="7"/>
      <c r="J184" s="81"/>
    </row>
    <row r="185" spans="1:12" s="2" customFormat="1">
      <c r="A185" s="15"/>
      <c r="B185" s="18"/>
      <c r="C185" s="15"/>
      <c r="D185" s="15" t="s">
        <v>19</v>
      </c>
      <c r="E185" s="127"/>
      <c r="F185" s="127">
        <f>SUM(F178:F184)</f>
        <v>0</v>
      </c>
      <c r="G185" s="7"/>
      <c r="H185" s="7"/>
      <c r="I185" s="15"/>
    </row>
    <row r="186" spans="1:12" s="2" customFormat="1">
      <c r="A186" s="15"/>
      <c r="B186" s="18"/>
      <c r="C186" s="15"/>
      <c r="D186" s="50" t="s">
        <v>31</v>
      </c>
      <c r="E186" s="129"/>
      <c r="F186" s="129">
        <f>F185*0.25</f>
        <v>0</v>
      </c>
      <c r="G186" s="7"/>
      <c r="H186" s="7"/>
      <c r="I186" s="15"/>
    </row>
    <row r="187" spans="1:12" s="2" customFormat="1">
      <c r="A187" s="15"/>
      <c r="B187" s="18"/>
      <c r="C187" s="15"/>
      <c r="D187" s="15" t="s">
        <v>32</v>
      </c>
      <c r="E187" s="127"/>
      <c r="F187" s="127">
        <f>F186+F185</f>
        <v>0</v>
      </c>
      <c r="G187" s="7"/>
      <c r="H187" s="7"/>
      <c r="I187" s="15"/>
    </row>
    <row r="188" spans="1:12" s="2" customFormat="1">
      <c r="A188" s="15"/>
      <c r="B188" s="15"/>
      <c r="C188" s="15"/>
      <c r="D188" s="15"/>
      <c r="E188" s="127"/>
      <c r="F188" s="127"/>
      <c r="G188" s="7"/>
      <c r="H188" s="7"/>
      <c r="I188" s="15"/>
    </row>
    <row r="189" spans="1:12" s="2" customFormat="1">
      <c r="A189" s="15"/>
      <c r="B189" s="15" t="s">
        <v>22</v>
      </c>
      <c r="C189" s="15"/>
      <c r="D189" s="15"/>
      <c r="E189" s="127"/>
      <c r="F189" s="127"/>
      <c r="G189" s="15"/>
      <c r="H189" s="15"/>
      <c r="I189" s="15"/>
    </row>
    <row r="190" spans="1:12" s="2" customFormat="1">
      <c r="A190" s="15"/>
      <c r="B190" s="15" t="s">
        <v>37</v>
      </c>
      <c r="C190" s="15"/>
      <c r="D190" s="15"/>
      <c r="E190" s="127"/>
      <c r="F190" s="127"/>
      <c r="G190" s="15"/>
      <c r="H190" s="15"/>
      <c r="I190" s="15"/>
    </row>
    <row r="208" ht="16.5" customHeight="1"/>
    <row r="300" ht="117.75" customHeight="1"/>
    <row r="306" ht="84.75" customHeight="1"/>
  </sheetData>
  <pageMargins left="0.98425196850393704" right="0.39370078740157483" top="1.1811023622047245" bottom="0.74803149606299213" header="0.31496062992125984" footer="0.31496062992125984"/>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workbookViewId="0">
      <selection activeCell="F5" sqref="F5"/>
    </sheetView>
  </sheetViews>
  <sheetFormatPr defaultRowHeight="15.75"/>
  <cols>
    <col min="1" max="1" width="3.85546875" style="52" customWidth="1"/>
    <col min="2" max="2" width="33.85546875" style="56" customWidth="1"/>
    <col min="3" max="3" width="10" style="53" customWidth="1"/>
    <col min="4" max="4" width="8.140625" style="16" customWidth="1"/>
    <col min="5" max="5" width="11.7109375" style="107" customWidth="1"/>
    <col min="6" max="6" width="17" style="108" customWidth="1"/>
    <col min="7" max="8" width="9.140625" style="2"/>
    <col min="9" max="9" width="50.42578125" style="2" customWidth="1"/>
    <col min="10" max="16384" width="9.140625" style="2"/>
  </cols>
  <sheetData>
    <row r="1" spans="1:7">
      <c r="B1" s="74" t="s">
        <v>250</v>
      </c>
    </row>
    <row r="2" spans="1:7">
      <c r="B2" s="5"/>
    </row>
    <row r="3" spans="1:7">
      <c r="A3" s="52" t="s">
        <v>0</v>
      </c>
      <c r="B3" s="289" t="s">
        <v>52</v>
      </c>
      <c r="C3" s="155"/>
      <c r="D3" s="155"/>
      <c r="E3" s="156"/>
      <c r="F3" s="157"/>
      <c r="G3" s="155"/>
    </row>
    <row r="4" spans="1:7">
      <c r="B4" s="289"/>
      <c r="C4" s="158"/>
      <c r="D4" s="159"/>
      <c r="E4" s="156"/>
      <c r="F4" s="157"/>
      <c r="G4" s="155"/>
    </row>
    <row r="5" spans="1:7">
      <c r="B5" s="289"/>
      <c r="C5" s="158" t="s">
        <v>15</v>
      </c>
      <c r="D5" s="159">
        <v>3</v>
      </c>
      <c r="E5" s="156"/>
      <c r="F5" s="157"/>
      <c r="G5" s="155"/>
    </row>
    <row r="6" spans="1:7" ht="85.5" customHeight="1">
      <c r="A6" s="52" t="s">
        <v>4</v>
      </c>
      <c r="B6" s="142" t="s">
        <v>251</v>
      </c>
      <c r="C6" s="158" t="s">
        <v>53</v>
      </c>
      <c r="D6" s="159">
        <v>5</v>
      </c>
      <c r="E6" s="156"/>
      <c r="F6" s="156"/>
      <c r="G6" s="155"/>
    </row>
    <row r="7" spans="1:7">
      <c r="B7" s="141"/>
      <c r="C7" s="158"/>
      <c r="D7" s="159"/>
      <c r="E7" s="156"/>
      <c r="F7" s="157"/>
      <c r="G7" s="155"/>
    </row>
    <row r="8" spans="1:7" ht="101.25" customHeight="1">
      <c r="A8" s="52" t="s">
        <v>6</v>
      </c>
      <c r="B8" s="142" t="s">
        <v>54</v>
      </c>
      <c r="C8" s="158" t="s">
        <v>53</v>
      </c>
      <c r="D8" s="159">
        <v>4</v>
      </c>
      <c r="E8" s="156"/>
      <c r="F8" s="156"/>
      <c r="G8" s="155"/>
    </row>
    <row r="9" spans="1:7" ht="15" customHeight="1">
      <c r="B9" s="143"/>
      <c r="C9" s="158"/>
      <c r="D9" s="159"/>
      <c r="E9" s="156"/>
      <c r="F9" s="157"/>
      <c r="G9" s="155"/>
    </row>
    <row r="10" spans="1:7" ht="99" customHeight="1">
      <c r="A10" s="12" t="s">
        <v>7</v>
      </c>
      <c r="B10" s="142" t="s">
        <v>341</v>
      </c>
      <c r="C10" s="160" t="s">
        <v>53</v>
      </c>
      <c r="D10" s="161">
        <v>1</v>
      </c>
      <c r="E10" s="162"/>
      <c r="F10" s="162"/>
      <c r="G10" s="155"/>
    </row>
    <row r="11" spans="1:7" ht="15" customHeight="1">
      <c r="B11" s="143"/>
      <c r="C11" s="158"/>
      <c r="D11" s="159"/>
      <c r="E11" s="156"/>
      <c r="F11" s="157"/>
      <c r="G11" s="155"/>
    </row>
    <row r="12" spans="1:7" ht="105.75" customHeight="1">
      <c r="A12" s="52" t="s">
        <v>8</v>
      </c>
      <c r="B12" s="142" t="s">
        <v>252</v>
      </c>
      <c r="C12" s="158" t="s">
        <v>53</v>
      </c>
      <c r="D12" s="159">
        <v>1</v>
      </c>
      <c r="E12" s="156"/>
      <c r="F12" s="156"/>
      <c r="G12" s="155"/>
    </row>
    <row r="13" spans="1:7" ht="15" customHeight="1">
      <c r="B13" s="143"/>
      <c r="C13" s="2"/>
      <c r="D13" s="2"/>
      <c r="E13" s="2"/>
      <c r="F13" s="2"/>
      <c r="G13" s="155"/>
    </row>
    <row r="14" spans="1:7">
      <c r="B14" s="143"/>
      <c r="C14" s="158"/>
      <c r="D14" s="159"/>
      <c r="E14" s="156"/>
      <c r="F14" s="157"/>
      <c r="G14" s="155"/>
    </row>
    <row r="15" spans="1:7">
      <c r="B15" s="141"/>
      <c r="C15" s="158"/>
      <c r="D15" s="159"/>
      <c r="E15" s="156"/>
      <c r="F15" s="157"/>
      <c r="G15" s="155"/>
    </row>
    <row r="16" spans="1:7">
      <c r="B16" s="144"/>
      <c r="C16" s="163" t="s">
        <v>55</v>
      </c>
      <c r="D16" s="164"/>
      <c r="E16" s="165"/>
      <c r="F16" s="166">
        <f>SUM(F3:F15)</f>
        <v>0</v>
      </c>
      <c r="G16" s="155"/>
    </row>
    <row r="17" spans="2:7">
      <c r="B17" s="141"/>
      <c r="C17" s="158"/>
      <c r="D17" s="159"/>
      <c r="E17" s="156"/>
      <c r="F17" s="157"/>
      <c r="G17" s="155"/>
    </row>
    <row r="18" spans="2:7" ht="16.5" thickBot="1">
      <c r="B18" s="141"/>
      <c r="C18" s="158"/>
      <c r="D18" s="159"/>
      <c r="E18" s="156"/>
      <c r="F18" s="157"/>
      <c r="G18" s="155"/>
    </row>
    <row r="19" spans="2:7" ht="16.5" thickTop="1">
      <c r="B19" s="145"/>
      <c r="C19" s="167"/>
      <c r="D19" s="168"/>
      <c r="E19" s="169"/>
      <c r="F19" s="170"/>
      <c r="G19" s="155"/>
    </row>
    <row r="20" spans="2:7">
      <c r="B20" s="146" t="s">
        <v>56</v>
      </c>
      <c r="C20" s="171"/>
      <c r="D20" s="172"/>
      <c r="E20" s="173"/>
      <c r="F20" s="174"/>
      <c r="G20" s="155"/>
    </row>
    <row r="21" spans="2:7">
      <c r="B21" s="147"/>
      <c r="C21" s="171"/>
      <c r="D21" s="172"/>
      <c r="E21" s="173"/>
      <c r="F21" s="174"/>
      <c r="G21" s="155"/>
    </row>
    <row r="22" spans="2:7">
      <c r="B22" s="147"/>
      <c r="C22" s="171"/>
      <c r="D22" s="172"/>
      <c r="E22" s="173"/>
      <c r="F22" s="174"/>
      <c r="G22" s="155"/>
    </row>
    <row r="23" spans="2:7">
      <c r="B23" s="146" t="s">
        <v>57</v>
      </c>
      <c r="C23" s="171"/>
      <c r="D23" s="172"/>
      <c r="E23" s="173"/>
      <c r="F23" s="175">
        <f>F16</f>
        <v>0</v>
      </c>
      <c r="G23" s="155"/>
    </row>
    <row r="24" spans="2:7">
      <c r="B24" s="147"/>
      <c r="C24" s="171"/>
      <c r="D24" s="172"/>
      <c r="E24" s="173"/>
      <c r="F24" s="174"/>
      <c r="G24" s="155"/>
    </row>
    <row r="25" spans="2:7" ht="16.5" thickBot="1">
      <c r="B25" s="148"/>
      <c r="C25" s="176"/>
      <c r="D25" s="177"/>
      <c r="E25" s="178"/>
      <c r="F25" s="179"/>
      <c r="G25" s="155"/>
    </row>
    <row r="26" spans="2:7" ht="16.5" thickTop="1">
      <c r="B26" s="141"/>
      <c r="C26" s="158"/>
      <c r="D26" s="159"/>
      <c r="E26" s="156"/>
      <c r="F26" s="157"/>
      <c r="G26" s="155"/>
    </row>
    <row r="27" spans="2:7">
      <c r="B27" s="141"/>
      <c r="C27" s="158"/>
      <c r="D27" s="159"/>
      <c r="E27" s="156"/>
      <c r="F27" s="157"/>
      <c r="G27" s="155"/>
    </row>
    <row r="28" spans="2:7">
      <c r="B28" s="149"/>
      <c r="C28" s="158"/>
      <c r="D28" s="159"/>
      <c r="E28" s="156"/>
      <c r="F28" s="157"/>
      <c r="G28" s="155"/>
    </row>
    <row r="29" spans="2:7">
      <c r="B29" s="141"/>
      <c r="C29" s="158"/>
      <c r="D29" s="159"/>
      <c r="E29" s="156"/>
      <c r="F29" s="157"/>
      <c r="G29" s="155"/>
    </row>
    <row r="30" spans="2:7">
      <c r="B30" s="141"/>
      <c r="C30" s="158"/>
      <c r="D30" s="159"/>
      <c r="E30" s="156"/>
      <c r="F30" s="157"/>
      <c r="G30" s="155"/>
    </row>
    <row r="31" spans="2:7">
      <c r="B31" s="150" t="s">
        <v>29</v>
      </c>
      <c r="C31" s="180"/>
      <c r="D31" s="181"/>
      <c r="E31" s="182"/>
      <c r="F31" s="183"/>
      <c r="G31" s="155"/>
    </row>
    <row r="32" spans="2:7">
      <c r="B32" s="151"/>
      <c r="C32" s="171"/>
      <c r="D32" s="172"/>
      <c r="E32" s="173"/>
      <c r="F32" s="184"/>
      <c r="G32" s="155"/>
    </row>
    <row r="33" spans="2:7">
      <c r="B33" s="152"/>
      <c r="C33" s="171"/>
      <c r="D33" s="172"/>
      <c r="E33" s="173"/>
      <c r="F33" s="184"/>
      <c r="G33" s="155"/>
    </row>
    <row r="34" spans="2:7">
      <c r="B34" s="152" t="s">
        <v>247</v>
      </c>
      <c r="C34" s="171"/>
      <c r="D34" s="172"/>
      <c r="E34" s="173"/>
      <c r="F34" s="184">
        <f>F23</f>
        <v>0</v>
      </c>
      <c r="G34" s="155"/>
    </row>
    <row r="35" spans="2:7">
      <c r="B35" s="152"/>
      <c r="C35" s="171"/>
      <c r="D35" s="172"/>
      <c r="E35" s="173"/>
      <c r="F35" s="184"/>
      <c r="G35" s="155"/>
    </row>
    <row r="36" spans="2:7">
      <c r="B36" s="151"/>
      <c r="C36" s="171"/>
      <c r="D36" s="172"/>
      <c r="E36" s="173"/>
      <c r="F36" s="184"/>
      <c r="G36" s="155"/>
    </row>
    <row r="37" spans="2:7">
      <c r="B37" s="152" t="s">
        <v>19</v>
      </c>
      <c r="C37" s="171"/>
      <c r="D37" s="172"/>
      <c r="E37" s="173"/>
      <c r="F37" s="185">
        <f>SUM(F33:F35)</f>
        <v>0</v>
      </c>
      <c r="G37" s="155"/>
    </row>
    <row r="38" spans="2:7">
      <c r="B38" s="152"/>
      <c r="C38" s="171"/>
      <c r="D38" s="172"/>
      <c r="E38" s="173" t="s">
        <v>58</v>
      </c>
      <c r="F38" s="185">
        <f>F37*0.25</f>
        <v>0</v>
      </c>
      <c r="G38" s="155"/>
    </row>
    <row r="39" spans="2:7">
      <c r="B39" s="152" t="s">
        <v>59</v>
      </c>
      <c r="C39" s="171"/>
      <c r="D39" s="172"/>
      <c r="E39" s="173"/>
      <c r="F39" s="185">
        <f>SUM(F37+F38)</f>
        <v>0</v>
      </c>
      <c r="G39" s="155"/>
    </row>
    <row r="40" spans="2:7">
      <c r="B40" s="152"/>
      <c r="C40" s="171"/>
      <c r="D40" s="172"/>
      <c r="E40" s="173"/>
      <c r="F40" s="185"/>
      <c r="G40" s="155"/>
    </row>
    <row r="41" spans="2:7">
      <c r="B41" s="152"/>
      <c r="C41" s="171"/>
      <c r="D41" s="172"/>
      <c r="E41" s="173" t="s">
        <v>60</v>
      </c>
      <c r="F41" s="185"/>
      <c r="G41" s="155"/>
    </row>
    <row r="42" spans="2:7">
      <c r="B42" s="151"/>
      <c r="C42" s="171"/>
      <c r="D42" s="172"/>
      <c r="E42" s="173" t="s">
        <v>253</v>
      </c>
      <c r="F42" s="184"/>
      <c r="G42" s="155"/>
    </row>
    <row r="43" spans="2:7">
      <c r="B43" s="153"/>
      <c r="C43" s="55"/>
      <c r="D43" s="54"/>
      <c r="E43" s="109"/>
      <c r="F43" s="111"/>
    </row>
    <row r="44" spans="2:7">
      <c r="B44" s="151"/>
      <c r="C44" s="55"/>
      <c r="D44" s="54"/>
      <c r="E44" s="109"/>
      <c r="F44" s="110"/>
    </row>
    <row r="45" spans="2:7">
      <c r="B45" s="151"/>
      <c r="C45" s="55"/>
      <c r="D45" s="54"/>
      <c r="E45" s="109"/>
      <c r="F45" s="110"/>
    </row>
    <row r="46" spans="2:7">
      <c r="B46" s="154"/>
      <c r="C46" s="57"/>
      <c r="D46" s="58"/>
      <c r="E46" s="112"/>
      <c r="F46" s="113"/>
    </row>
  </sheetData>
  <mergeCells count="1">
    <mergeCell ref="B3:B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28"/>
  <sheetViews>
    <sheetView topLeftCell="A17" workbookViewId="0">
      <selection activeCell="G26" sqref="G26"/>
    </sheetView>
  </sheetViews>
  <sheetFormatPr defaultRowHeight="15.75"/>
  <cols>
    <col min="1" max="1" width="6.28515625" style="81" customWidth="1"/>
    <col min="2" max="2" width="0.42578125" style="81" hidden="1" customWidth="1"/>
    <col min="3" max="3" width="34" style="99" customWidth="1"/>
    <col min="4" max="4" width="12" style="106" customWidth="1"/>
    <col min="5" max="5" width="6.5703125" style="73" customWidth="1"/>
    <col min="6" max="6" width="11.140625" style="73" customWidth="1"/>
    <col min="7" max="8" width="13" style="125" customWidth="1"/>
    <col min="9" max="9" width="15.28515625" style="81" hidden="1" customWidth="1"/>
    <col min="10" max="10" width="19.140625" style="81" hidden="1" customWidth="1"/>
    <col min="11" max="11" width="0" style="81" hidden="1" customWidth="1"/>
    <col min="12" max="12" width="14.28515625" style="81" hidden="1" customWidth="1"/>
    <col min="13" max="13" width="15.28515625" style="81" hidden="1" customWidth="1"/>
    <col min="14" max="14" width="11.140625" style="81" hidden="1" customWidth="1"/>
    <col min="15" max="15" width="14.140625" style="81" hidden="1" customWidth="1"/>
    <col min="16" max="16" width="11.28515625" style="81" hidden="1" customWidth="1"/>
    <col min="17" max="17" width="14" style="81" hidden="1" customWidth="1"/>
    <col min="18" max="18" width="15" style="81" hidden="1" customWidth="1"/>
    <col min="19" max="19" width="14.42578125" style="81" hidden="1" customWidth="1"/>
    <col min="20" max="20" width="16.140625" style="81" hidden="1" customWidth="1"/>
    <col min="21" max="256" width="9.140625" style="81"/>
    <col min="257" max="257" width="9.42578125" style="81" customWidth="1"/>
    <col min="258" max="258" width="0" style="81" hidden="1" customWidth="1"/>
    <col min="259" max="259" width="7.42578125" style="81" customWidth="1"/>
    <col min="260" max="260" width="49.85546875" style="81" customWidth="1"/>
    <col min="261" max="261" width="8.5703125" style="81" customWidth="1"/>
    <col min="262" max="264" width="13" style="81" customWidth="1"/>
    <col min="265" max="276" width="0" style="81" hidden="1" customWidth="1"/>
    <col min="277" max="512" width="9.140625" style="81"/>
    <col min="513" max="513" width="9.42578125" style="81" customWidth="1"/>
    <col min="514" max="514" width="0" style="81" hidden="1" customWidth="1"/>
    <col min="515" max="515" width="7.42578125" style="81" customWidth="1"/>
    <col min="516" max="516" width="49.85546875" style="81" customWidth="1"/>
    <col min="517" max="517" width="8.5703125" style="81" customWidth="1"/>
    <col min="518" max="520" width="13" style="81" customWidth="1"/>
    <col min="521" max="532" width="0" style="81" hidden="1" customWidth="1"/>
    <col min="533" max="768" width="9.140625" style="81"/>
    <col min="769" max="769" width="9.42578125" style="81" customWidth="1"/>
    <col min="770" max="770" width="0" style="81" hidden="1" customWidth="1"/>
    <col min="771" max="771" width="7.42578125" style="81" customWidth="1"/>
    <col min="772" max="772" width="49.85546875" style="81" customWidth="1"/>
    <col min="773" max="773" width="8.5703125" style="81" customWidth="1"/>
    <col min="774" max="776" width="13" style="81" customWidth="1"/>
    <col min="777" max="788" width="0" style="81" hidden="1" customWidth="1"/>
    <col min="789" max="1024" width="9.140625" style="81"/>
    <col min="1025" max="1025" width="9.42578125" style="81" customWidth="1"/>
    <col min="1026" max="1026" width="0" style="81" hidden="1" customWidth="1"/>
    <col min="1027" max="1027" width="7.42578125" style="81" customWidth="1"/>
    <col min="1028" max="1028" width="49.85546875" style="81" customWidth="1"/>
    <col min="1029" max="1029" width="8.5703125" style="81" customWidth="1"/>
    <col min="1030" max="1032" width="13" style="81" customWidth="1"/>
    <col min="1033" max="1044" width="0" style="81" hidden="1" customWidth="1"/>
    <col min="1045" max="1280" width="9.140625" style="81"/>
    <col min="1281" max="1281" width="9.42578125" style="81" customWidth="1"/>
    <col min="1282" max="1282" width="0" style="81" hidden="1" customWidth="1"/>
    <col min="1283" max="1283" width="7.42578125" style="81" customWidth="1"/>
    <col min="1284" max="1284" width="49.85546875" style="81" customWidth="1"/>
    <col min="1285" max="1285" width="8.5703125" style="81" customWidth="1"/>
    <col min="1286" max="1288" width="13" style="81" customWidth="1"/>
    <col min="1289" max="1300" width="0" style="81" hidden="1" customWidth="1"/>
    <col min="1301" max="1536" width="9.140625" style="81"/>
    <col min="1537" max="1537" width="9.42578125" style="81" customWidth="1"/>
    <col min="1538" max="1538" width="0" style="81" hidden="1" customWidth="1"/>
    <col min="1539" max="1539" width="7.42578125" style="81" customWidth="1"/>
    <col min="1540" max="1540" width="49.85546875" style="81" customWidth="1"/>
    <col min="1541" max="1541" width="8.5703125" style="81" customWidth="1"/>
    <col min="1542" max="1544" width="13" style="81" customWidth="1"/>
    <col min="1545" max="1556" width="0" style="81" hidden="1" customWidth="1"/>
    <col min="1557" max="1792" width="9.140625" style="81"/>
    <col min="1793" max="1793" width="9.42578125" style="81" customWidth="1"/>
    <col min="1794" max="1794" width="0" style="81" hidden="1" customWidth="1"/>
    <col min="1795" max="1795" width="7.42578125" style="81" customWidth="1"/>
    <col min="1796" max="1796" width="49.85546875" style="81" customWidth="1"/>
    <col min="1797" max="1797" width="8.5703125" style="81" customWidth="1"/>
    <col min="1798" max="1800" width="13" style="81" customWidth="1"/>
    <col min="1801" max="1812" width="0" style="81" hidden="1" customWidth="1"/>
    <col min="1813" max="2048" width="9.140625" style="81"/>
    <col min="2049" max="2049" width="9.42578125" style="81" customWidth="1"/>
    <col min="2050" max="2050" width="0" style="81" hidden="1" customWidth="1"/>
    <col min="2051" max="2051" width="7.42578125" style="81" customWidth="1"/>
    <col min="2052" max="2052" width="49.85546875" style="81" customWidth="1"/>
    <col min="2053" max="2053" width="8.5703125" style="81" customWidth="1"/>
    <col min="2054" max="2056" width="13" style="81" customWidth="1"/>
    <col min="2057" max="2068" width="0" style="81" hidden="1" customWidth="1"/>
    <col min="2069" max="2304" width="9.140625" style="81"/>
    <col min="2305" max="2305" width="9.42578125" style="81" customWidth="1"/>
    <col min="2306" max="2306" width="0" style="81" hidden="1" customWidth="1"/>
    <col min="2307" max="2307" width="7.42578125" style="81" customWidth="1"/>
    <col min="2308" max="2308" width="49.85546875" style="81" customWidth="1"/>
    <col min="2309" max="2309" width="8.5703125" style="81" customWidth="1"/>
    <col min="2310" max="2312" width="13" style="81" customWidth="1"/>
    <col min="2313" max="2324" width="0" style="81" hidden="1" customWidth="1"/>
    <col min="2325" max="2560" width="9.140625" style="81"/>
    <col min="2561" max="2561" width="9.42578125" style="81" customWidth="1"/>
    <col min="2562" max="2562" width="0" style="81" hidden="1" customWidth="1"/>
    <col min="2563" max="2563" width="7.42578125" style="81" customWidth="1"/>
    <col min="2564" max="2564" width="49.85546875" style="81" customWidth="1"/>
    <col min="2565" max="2565" width="8.5703125" style="81" customWidth="1"/>
    <col min="2566" max="2568" width="13" style="81" customWidth="1"/>
    <col min="2569" max="2580" width="0" style="81" hidden="1" customWidth="1"/>
    <col min="2581" max="2816" width="9.140625" style="81"/>
    <col min="2817" max="2817" width="9.42578125" style="81" customWidth="1"/>
    <col min="2818" max="2818" width="0" style="81" hidden="1" customWidth="1"/>
    <col min="2819" max="2819" width="7.42578125" style="81" customWidth="1"/>
    <col min="2820" max="2820" width="49.85546875" style="81" customWidth="1"/>
    <col min="2821" max="2821" width="8.5703125" style="81" customWidth="1"/>
    <col min="2822" max="2824" width="13" style="81" customWidth="1"/>
    <col min="2825" max="2836" width="0" style="81" hidden="1" customWidth="1"/>
    <col min="2837" max="3072" width="9.140625" style="81"/>
    <col min="3073" max="3073" width="9.42578125" style="81" customWidth="1"/>
    <col min="3074" max="3074" width="0" style="81" hidden="1" customWidth="1"/>
    <col min="3075" max="3075" width="7.42578125" style="81" customWidth="1"/>
    <col min="3076" max="3076" width="49.85546875" style="81" customWidth="1"/>
    <col min="3077" max="3077" width="8.5703125" style="81" customWidth="1"/>
    <col min="3078" max="3080" width="13" style="81" customWidth="1"/>
    <col min="3081" max="3092" width="0" style="81" hidden="1" customWidth="1"/>
    <col min="3093" max="3328" width="9.140625" style="81"/>
    <col min="3329" max="3329" width="9.42578125" style="81" customWidth="1"/>
    <col min="3330" max="3330" width="0" style="81" hidden="1" customWidth="1"/>
    <col min="3331" max="3331" width="7.42578125" style="81" customWidth="1"/>
    <col min="3332" max="3332" width="49.85546875" style="81" customWidth="1"/>
    <col min="3333" max="3333" width="8.5703125" style="81" customWidth="1"/>
    <col min="3334" max="3336" width="13" style="81" customWidth="1"/>
    <col min="3337" max="3348" width="0" style="81" hidden="1" customWidth="1"/>
    <col min="3349" max="3584" width="9.140625" style="81"/>
    <col min="3585" max="3585" width="9.42578125" style="81" customWidth="1"/>
    <col min="3586" max="3586" width="0" style="81" hidden="1" customWidth="1"/>
    <col min="3587" max="3587" width="7.42578125" style="81" customWidth="1"/>
    <col min="3588" max="3588" width="49.85546875" style="81" customWidth="1"/>
    <col min="3589" max="3589" width="8.5703125" style="81" customWidth="1"/>
    <col min="3590" max="3592" width="13" style="81" customWidth="1"/>
    <col min="3593" max="3604" width="0" style="81" hidden="1" customWidth="1"/>
    <col min="3605" max="3840" width="9.140625" style="81"/>
    <col min="3841" max="3841" width="9.42578125" style="81" customWidth="1"/>
    <col min="3842" max="3842" width="0" style="81" hidden="1" customWidth="1"/>
    <col min="3843" max="3843" width="7.42578125" style="81" customWidth="1"/>
    <col min="3844" max="3844" width="49.85546875" style="81" customWidth="1"/>
    <col min="3845" max="3845" width="8.5703125" style="81" customWidth="1"/>
    <col min="3846" max="3848" width="13" style="81" customWidth="1"/>
    <col min="3849" max="3860" width="0" style="81" hidden="1" customWidth="1"/>
    <col min="3861" max="4096" width="9.140625" style="81"/>
    <col min="4097" max="4097" width="9.42578125" style="81" customWidth="1"/>
    <col min="4098" max="4098" width="0" style="81" hidden="1" customWidth="1"/>
    <col min="4099" max="4099" width="7.42578125" style="81" customWidth="1"/>
    <col min="4100" max="4100" width="49.85546875" style="81" customWidth="1"/>
    <col min="4101" max="4101" width="8.5703125" style="81" customWidth="1"/>
    <col min="4102" max="4104" width="13" style="81" customWidth="1"/>
    <col min="4105" max="4116" width="0" style="81" hidden="1" customWidth="1"/>
    <col min="4117" max="4352" width="9.140625" style="81"/>
    <col min="4353" max="4353" width="9.42578125" style="81" customWidth="1"/>
    <col min="4354" max="4354" width="0" style="81" hidden="1" customWidth="1"/>
    <col min="4355" max="4355" width="7.42578125" style="81" customWidth="1"/>
    <col min="4356" max="4356" width="49.85546875" style="81" customWidth="1"/>
    <col min="4357" max="4357" width="8.5703125" style="81" customWidth="1"/>
    <col min="4358" max="4360" width="13" style="81" customWidth="1"/>
    <col min="4361" max="4372" width="0" style="81" hidden="1" customWidth="1"/>
    <col min="4373" max="4608" width="9.140625" style="81"/>
    <col min="4609" max="4609" width="9.42578125" style="81" customWidth="1"/>
    <col min="4610" max="4610" width="0" style="81" hidden="1" customWidth="1"/>
    <col min="4611" max="4611" width="7.42578125" style="81" customWidth="1"/>
    <col min="4612" max="4612" width="49.85546875" style="81" customWidth="1"/>
    <col min="4613" max="4613" width="8.5703125" style="81" customWidth="1"/>
    <col min="4614" max="4616" width="13" style="81" customWidth="1"/>
    <col min="4617" max="4628" width="0" style="81" hidden="1" customWidth="1"/>
    <col min="4629" max="4864" width="9.140625" style="81"/>
    <col min="4865" max="4865" width="9.42578125" style="81" customWidth="1"/>
    <col min="4866" max="4866" width="0" style="81" hidden="1" customWidth="1"/>
    <col min="4867" max="4867" width="7.42578125" style="81" customWidth="1"/>
    <col min="4868" max="4868" width="49.85546875" style="81" customWidth="1"/>
    <col min="4869" max="4869" width="8.5703125" style="81" customWidth="1"/>
    <col min="4870" max="4872" width="13" style="81" customWidth="1"/>
    <col min="4873" max="4884" width="0" style="81" hidden="1" customWidth="1"/>
    <col min="4885" max="5120" width="9.140625" style="81"/>
    <col min="5121" max="5121" width="9.42578125" style="81" customWidth="1"/>
    <col min="5122" max="5122" width="0" style="81" hidden="1" customWidth="1"/>
    <col min="5123" max="5123" width="7.42578125" style="81" customWidth="1"/>
    <col min="5124" max="5124" width="49.85546875" style="81" customWidth="1"/>
    <col min="5125" max="5125" width="8.5703125" style="81" customWidth="1"/>
    <col min="5126" max="5128" width="13" style="81" customWidth="1"/>
    <col min="5129" max="5140" width="0" style="81" hidden="1" customWidth="1"/>
    <col min="5141" max="5376" width="9.140625" style="81"/>
    <col min="5377" max="5377" width="9.42578125" style="81" customWidth="1"/>
    <col min="5378" max="5378" width="0" style="81" hidden="1" customWidth="1"/>
    <col min="5379" max="5379" width="7.42578125" style="81" customWidth="1"/>
    <col min="5380" max="5380" width="49.85546875" style="81" customWidth="1"/>
    <col min="5381" max="5381" width="8.5703125" style="81" customWidth="1"/>
    <col min="5382" max="5384" width="13" style="81" customWidth="1"/>
    <col min="5385" max="5396" width="0" style="81" hidden="1" customWidth="1"/>
    <col min="5397" max="5632" width="9.140625" style="81"/>
    <col min="5633" max="5633" width="9.42578125" style="81" customWidth="1"/>
    <col min="5634" max="5634" width="0" style="81" hidden="1" customWidth="1"/>
    <col min="5635" max="5635" width="7.42578125" style="81" customWidth="1"/>
    <col min="5636" max="5636" width="49.85546875" style="81" customWidth="1"/>
    <col min="5637" max="5637" width="8.5703125" style="81" customWidth="1"/>
    <col min="5638" max="5640" width="13" style="81" customWidth="1"/>
    <col min="5641" max="5652" width="0" style="81" hidden="1" customWidth="1"/>
    <col min="5653" max="5888" width="9.140625" style="81"/>
    <col min="5889" max="5889" width="9.42578125" style="81" customWidth="1"/>
    <col min="5890" max="5890" width="0" style="81" hidden="1" customWidth="1"/>
    <col min="5891" max="5891" width="7.42578125" style="81" customWidth="1"/>
    <col min="5892" max="5892" width="49.85546875" style="81" customWidth="1"/>
    <col min="5893" max="5893" width="8.5703125" style="81" customWidth="1"/>
    <col min="5894" max="5896" width="13" style="81" customWidth="1"/>
    <col min="5897" max="5908" width="0" style="81" hidden="1" customWidth="1"/>
    <col min="5909" max="6144" width="9.140625" style="81"/>
    <col min="6145" max="6145" width="9.42578125" style="81" customWidth="1"/>
    <col min="6146" max="6146" width="0" style="81" hidden="1" customWidth="1"/>
    <col min="6147" max="6147" width="7.42578125" style="81" customWidth="1"/>
    <col min="6148" max="6148" width="49.85546875" style="81" customWidth="1"/>
    <col min="6149" max="6149" width="8.5703125" style="81" customWidth="1"/>
    <col min="6150" max="6152" width="13" style="81" customWidth="1"/>
    <col min="6153" max="6164" width="0" style="81" hidden="1" customWidth="1"/>
    <col min="6165" max="6400" width="9.140625" style="81"/>
    <col min="6401" max="6401" width="9.42578125" style="81" customWidth="1"/>
    <col min="6402" max="6402" width="0" style="81" hidden="1" customWidth="1"/>
    <col min="6403" max="6403" width="7.42578125" style="81" customWidth="1"/>
    <col min="6404" max="6404" width="49.85546875" style="81" customWidth="1"/>
    <col min="6405" max="6405" width="8.5703125" style="81" customWidth="1"/>
    <col min="6406" max="6408" width="13" style="81" customWidth="1"/>
    <col min="6409" max="6420" width="0" style="81" hidden="1" customWidth="1"/>
    <col min="6421" max="6656" width="9.140625" style="81"/>
    <col min="6657" max="6657" width="9.42578125" style="81" customWidth="1"/>
    <col min="6658" max="6658" width="0" style="81" hidden="1" customWidth="1"/>
    <col min="6659" max="6659" width="7.42578125" style="81" customWidth="1"/>
    <col min="6660" max="6660" width="49.85546875" style="81" customWidth="1"/>
    <col min="6661" max="6661" width="8.5703125" style="81" customWidth="1"/>
    <col min="6662" max="6664" width="13" style="81" customWidth="1"/>
    <col min="6665" max="6676" width="0" style="81" hidden="1" customWidth="1"/>
    <col min="6677" max="6912" width="9.140625" style="81"/>
    <col min="6913" max="6913" width="9.42578125" style="81" customWidth="1"/>
    <col min="6914" max="6914" width="0" style="81" hidden="1" customWidth="1"/>
    <col min="6915" max="6915" width="7.42578125" style="81" customWidth="1"/>
    <col min="6916" max="6916" width="49.85546875" style="81" customWidth="1"/>
    <col min="6917" max="6917" width="8.5703125" style="81" customWidth="1"/>
    <col min="6918" max="6920" width="13" style="81" customWidth="1"/>
    <col min="6921" max="6932" width="0" style="81" hidden="1" customWidth="1"/>
    <col min="6933" max="7168" width="9.140625" style="81"/>
    <col min="7169" max="7169" width="9.42578125" style="81" customWidth="1"/>
    <col min="7170" max="7170" width="0" style="81" hidden="1" customWidth="1"/>
    <col min="7171" max="7171" width="7.42578125" style="81" customWidth="1"/>
    <col min="7172" max="7172" width="49.85546875" style="81" customWidth="1"/>
    <col min="7173" max="7173" width="8.5703125" style="81" customWidth="1"/>
    <col min="7174" max="7176" width="13" style="81" customWidth="1"/>
    <col min="7177" max="7188" width="0" style="81" hidden="1" customWidth="1"/>
    <col min="7189" max="7424" width="9.140625" style="81"/>
    <col min="7425" max="7425" width="9.42578125" style="81" customWidth="1"/>
    <col min="7426" max="7426" width="0" style="81" hidden="1" customWidth="1"/>
    <col min="7427" max="7427" width="7.42578125" style="81" customWidth="1"/>
    <col min="7428" max="7428" width="49.85546875" style="81" customWidth="1"/>
    <col min="7429" max="7429" width="8.5703125" style="81" customWidth="1"/>
    <col min="7430" max="7432" width="13" style="81" customWidth="1"/>
    <col min="7433" max="7444" width="0" style="81" hidden="1" customWidth="1"/>
    <col min="7445" max="7680" width="9.140625" style="81"/>
    <col min="7681" max="7681" width="9.42578125" style="81" customWidth="1"/>
    <col min="7682" max="7682" width="0" style="81" hidden="1" customWidth="1"/>
    <col min="7683" max="7683" width="7.42578125" style="81" customWidth="1"/>
    <col min="7684" max="7684" width="49.85546875" style="81" customWidth="1"/>
    <col min="7685" max="7685" width="8.5703125" style="81" customWidth="1"/>
    <col min="7686" max="7688" width="13" style="81" customWidth="1"/>
    <col min="7689" max="7700" width="0" style="81" hidden="1" customWidth="1"/>
    <col min="7701" max="7936" width="9.140625" style="81"/>
    <col min="7937" max="7937" width="9.42578125" style="81" customWidth="1"/>
    <col min="7938" max="7938" width="0" style="81" hidden="1" customWidth="1"/>
    <col min="7939" max="7939" width="7.42578125" style="81" customWidth="1"/>
    <col min="7940" max="7940" width="49.85546875" style="81" customWidth="1"/>
    <col min="7941" max="7941" width="8.5703125" style="81" customWidth="1"/>
    <col min="7942" max="7944" width="13" style="81" customWidth="1"/>
    <col min="7945" max="7956" width="0" style="81" hidden="1" customWidth="1"/>
    <col min="7957" max="8192" width="9.140625" style="81"/>
    <col min="8193" max="8193" width="9.42578125" style="81" customWidth="1"/>
    <col min="8194" max="8194" width="0" style="81" hidden="1" customWidth="1"/>
    <col min="8195" max="8195" width="7.42578125" style="81" customWidth="1"/>
    <col min="8196" max="8196" width="49.85546875" style="81" customWidth="1"/>
    <col min="8197" max="8197" width="8.5703125" style="81" customWidth="1"/>
    <col min="8198" max="8200" width="13" style="81" customWidth="1"/>
    <col min="8201" max="8212" width="0" style="81" hidden="1" customWidth="1"/>
    <col min="8213" max="8448" width="9.140625" style="81"/>
    <col min="8449" max="8449" width="9.42578125" style="81" customWidth="1"/>
    <col min="8450" max="8450" width="0" style="81" hidden="1" customWidth="1"/>
    <col min="8451" max="8451" width="7.42578125" style="81" customWidth="1"/>
    <col min="8452" max="8452" width="49.85546875" style="81" customWidth="1"/>
    <col min="8453" max="8453" width="8.5703125" style="81" customWidth="1"/>
    <col min="8454" max="8456" width="13" style="81" customWidth="1"/>
    <col min="8457" max="8468" width="0" style="81" hidden="1" customWidth="1"/>
    <col min="8469" max="8704" width="9.140625" style="81"/>
    <col min="8705" max="8705" width="9.42578125" style="81" customWidth="1"/>
    <col min="8706" max="8706" width="0" style="81" hidden="1" customWidth="1"/>
    <col min="8707" max="8707" width="7.42578125" style="81" customWidth="1"/>
    <col min="8708" max="8708" width="49.85546875" style="81" customWidth="1"/>
    <col min="8709" max="8709" width="8.5703125" style="81" customWidth="1"/>
    <col min="8710" max="8712" width="13" style="81" customWidth="1"/>
    <col min="8713" max="8724" width="0" style="81" hidden="1" customWidth="1"/>
    <col min="8725" max="8960" width="9.140625" style="81"/>
    <col min="8961" max="8961" width="9.42578125" style="81" customWidth="1"/>
    <col min="8962" max="8962" width="0" style="81" hidden="1" customWidth="1"/>
    <col min="8963" max="8963" width="7.42578125" style="81" customWidth="1"/>
    <col min="8964" max="8964" width="49.85546875" style="81" customWidth="1"/>
    <col min="8965" max="8965" width="8.5703125" style="81" customWidth="1"/>
    <col min="8966" max="8968" width="13" style="81" customWidth="1"/>
    <col min="8969" max="8980" width="0" style="81" hidden="1" customWidth="1"/>
    <col min="8981" max="9216" width="9.140625" style="81"/>
    <col min="9217" max="9217" width="9.42578125" style="81" customWidth="1"/>
    <col min="9218" max="9218" width="0" style="81" hidden="1" customWidth="1"/>
    <col min="9219" max="9219" width="7.42578125" style="81" customWidth="1"/>
    <col min="9220" max="9220" width="49.85546875" style="81" customWidth="1"/>
    <col min="9221" max="9221" width="8.5703125" style="81" customWidth="1"/>
    <col min="9222" max="9224" width="13" style="81" customWidth="1"/>
    <col min="9225" max="9236" width="0" style="81" hidden="1" customWidth="1"/>
    <col min="9237" max="9472" width="9.140625" style="81"/>
    <col min="9473" max="9473" width="9.42578125" style="81" customWidth="1"/>
    <col min="9474" max="9474" width="0" style="81" hidden="1" customWidth="1"/>
    <col min="9475" max="9475" width="7.42578125" style="81" customWidth="1"/>
    <col min="9476" max="9476" width="49.85546875" style="81" customWidth="1"/>
    <col min="9477" max="9477" width="8.5703125" style="81" customWidth="1"/>
    <col min="9478" max="9480" width="13" style="81" customWidth="1"/>
    <col min="9481" max="9492" width="0" style="81" hidden="1" customWidth="1"/>
    <col min="9493" max="9728" width="9.140625" style="81"/>
    <col min="9729" max="9729" width="9.42578125" style="81" customWidth="1"/>
    <col min="9730" max="9730" width="0" style="81" hidden="1" customWidth="1"/>
    <col min="9731" max="9731" width="7.42578125" style="81" customWidth="1"/>
    <col min="9732" max="9732" width="49.85546875" style="81" customWidth="1"/>
    <col min="9733" max="9733" width="8.5703125" style="81" customWidth="1"/>
    <col min="9734" max="9736" width="13" style="81" customWidth="1"/>
    <col min="9737" max="9748" width="0" style="81" hidden="1" customWidth="1"/>
    <col min="9749" max="9984" width="9.140625" style="81"/>
    <col min="9985" max="9985" width="9.42578125" style="81" customWidth="1"/>
    <col min="9986" max="9986" width="0" style="81" hidden="1" customWidth="1"/>
    <col min="9987" max="9987" width="7.42578125" style="81" customWidth="1"/>
    <col min="9988" max="9988" width="49.85546875" style="81" customWidth="1"/>
    <col min="9989" max="9989" width="8.5703125" style="81" customWidth="1"/>
    <col min="9990" max="9992" width="13" style="81" customWidth="1"/>
    <col min="9993" max="10004" width="0" style="81" hidden="1" customWidth="1"/>
    <col min="10005" max="10240" width="9.140625" style="81"/>
    <col min="10241" max="10241" width="9.42578125" style="81" customWidth="1"/>
    <col min="10242" max="10242" width="0" style="81" hidden="1" customWidth="1"/>
    <col min="10243" max="10243" width="7.42578125" style="81" customWidth="1"/>
    <col min="10244" max="10244" width="49.85546875" style="81" customWidth="1"/>
    <col min="10245" max="10245" width="8.5703125" style="81" customWidth="1"/>
    <col min="10246" max="10248" width="13" style="81" customWidth="1"/>
    <col min="10249" max="10260" width="0" style="81" hidden="1" customWidth="1"/>
    <col min="10261" max="10496" width="9.140625" style="81"/>
    <col min="10497" max="10497" width="9.42578125" style="81" customWidth="1"/>
    <col min="10498" max="10498" width="0" style="81" hidden="1" customWidth="1"/>
    <col min="10499" max="10499" width="7.42578125" style="81" customWidth="1"/>
    <col min="10500" max="10500" width="49.85546875" style="81" customWidth="1"/>
    <col min="10501" max="10501" width="8.5703125" style="81" customWidth="1"/>
    <col min="10502" max="10504" width="13" style="81" customWidth="1"/>
    <col min="10505" max="10516" width="0" style="81" hidden="1" customWidth="1"/>
    <col min="10517" max="10752" width="9.140625" style="81"/>
    <col min="10753" max="10753" width="9.42578125" style="81" customWidth="1"/>
    <col min="10754" max="10754" width="0" style="81" hidden="1" customWidth="1"/>
    <col min="10755" max="10755" width="7.42578125" style="81" customWidth="1"/>
    <col min="10756" max="10756" width="49.85546875" style="81" customWidth="1"/>
    <col min="10757" max="10757" width="8.5703125" style="81" customWidth="1"/>
    <col min="10758" max="10760" width="13" style="81" customWidth="1"/>
    <col min="10761" max="10772" width="0" style="81" hidden="1" customWidth="1"/>
    <col min="10773" max="11008" width="9.140625" style="81"/>
    <col min="11009" max="11009" width="9.42578125" style="81" customWidth="1"/>
    <col min="11010" max="11010" width="0" style="81" hidden="1" customWidth="1"/>
    <col min="11011" max="11011" width="7.42578125" style="81" customWidth="1"/>
    <col min="11012" max="11012" width="49.85546875" style="81" customWidth="1"/>
    <col min="11013" max="11013" width="8.5703125" style="81" customWidth="1"/>
    <col min="11014" max="11016" width="13" style="81" customWidth="1"/>
    <col min="11017" max="11028" width="0" style="81" hidden="1" customWidth="1"/>
    <col min="11029" max="11264" width="9.140625" style="81"/>
    <col min="11265" max="11265" width="9.42578125" style="81" customWidth="1"/>
    <col min="11266" max="11266" width="0" style="81" hidden="1" customWidth="1"/>
    <col min="11267" max="11267" width="7.42578125" style="81" customWidth="1"/>
    <col min="11268" max="11268" width="49.85546875" style="81" customWidth="1"/>
    <col min="11269" max="11269" width="8.5703125" style="81" customWidth="1"/>
    <col min="11270" max="11272" width="13" style="81" customWidth="1"/>
    <col min="11273" max="11284" width="0" style="81" hidden="1" customWidth="1"/>
    <col min="11285" max="11520" width="9.140625" style="81"/>
    <col min="11521" max="11521" width="9.42578125" style="81" customWidth="1"/>
    <col min="11522" max="11522" width="0" style="81" hidden="1" customWidth="1"/>
    <col min="11523" max="11523" width="7.42578125" style="81" customWidth="1"/>
    <col min="11524" max="11524" width="49.85546875" style="81" customWidth="1"/>
    <col min="11525" max="11525" width="8.5703125" style="81" customWidth="1"/>
    <col min="11526" max="11528" width="13" style="81" customWidth="1"/>
    <col min="11529" max="11540" width="0" style="81" hidden="1" customWidth="1"/>
    <col min="11541" max="11776" width="9.140625" style="81"/>
    <col min="11777" max="11777" width="9.42578125" style="81" customWidth="1"/>
    <col min="11778" max="11778" width="0" style="81" hidden="1" customWidth="1"/>
    <col min="11779" max="11779" width="7.42578125" style="81" customWidth="1"/>
    <col min="11780" max="11780" width="49.85546875" style="81" customWidth="1"/>
    <col min="11781" max="11781" width="8.5703125" style="81" customWidth="1"/>
    <col min="11782" max="11784" width="13" style="81" customWidth="1"/>
    <col min="11785" max="11796" width="0" style="81" hidden="1" customWidth="1"/>
    <col min="11797" max="12032" width="9.140625" style="81"/>
    <col min="12033" max="12033" width="9.42578125" style="81" customWidth="1"/>
    <col min="12034" max="12034" width="0" style="81" hidden="1" customWidth="1"/>
    <col min="12035" max="12035" width="7.42578125" style="81" customWidth="1"/>
    <col min="12036" max="12036" width="49.85546875" style="81" customWidth="1"/>
    <col min="12037" max="12037" width="8.5703125" style="81" customWidth="1"/>
    <col min="12038" max="12040" width="13" style="81" customWidth="1"/>
    <col min="12041" max="12052" width="0" style="81" hidden="1" customWidth="1"/>
    <col min="12053" max="12288" width="9.140625" style="81"/>
    <col min="12289" max="12289" width="9.42578125" style="81" customWidth="1"/>
    <col min="12290" max="12290" width="0" style="81" hidden="1" customWidth="1"/>
    <col min="12291" max="12291" width="7.42578125" style="81" customWidth="1"/>
    <col min="12292" max="12292" width="49.85546875" style="81" customWidth="1"/>
    <col min="12293" max="12293" width="8.5703125" style="81" customWidth="1"/>
    <col min="12294" max="12296" width="13" style="81" customWidth="1"/>
    <col min="12297" max="12308" width="0" style="81" hidden="1" customWidth="1"/>
    <col min="12309" max="12544" width="9.140625" style="81"/>
    <col min="12545" max="12545" width="9.42578125" style="81" customWidth="1"/>
    <col min="12546" max="12546" width="0" style="81" hidden="1" customWidth="1"/>
    <col min="12547" max="12547" width="7.42578125" style="81" customWidth="1"/>
    <col min="12548" max="12548" width="49.85546875" style="81" customWidth="1"/>
    <col min="12549" max="12549" width="8.5703125" style="81" customWidth="1"/>
    <col min="12550" max="12552" width="13" style="81" customWidth="1"/>
    <col min="12553" max="12564" width="0" style="81" hidden="1" customWidth="1"/>
    <col min="12565" max="12800" width="9.140625" style="81"/>
    <col min="12801" max="12801" width="9.42578125" style="81" customWidth="1"/>
    <col min="12802" max="12802" width="0" style="81" hidden="1" customWidth="1"/>
    <col min="12803" max="12803" width="7.42578125" style="81" customWidth="1"/>
    <col min="12804" max="12804" width="49.85546875" style="81" customWidth="1"/>
    <col min="12805" max="12805" width="8.5703125" style="81" customWidth="1"/>
    <col min="12806" max="12808" width="13" style="81" customWidth="1"/>
    <col min="12809" max="12820" width="0" style="81" hidden="1" customWidth="1"/>
    <col min="12821" max="13056" width="9.140625" style="81"/>
    <col min="13057" max="13057" width="9.42578125" style="81" customWidth="1"/>
    <col min="13058" max="13058" width="0" style="81" hidden="1" customWidth="1"/>
    <col min="13059" max="13059" width="7.42578125" style="81" customWidth="1"/>
    <col min="13060" max="13060" width="49.85546875" style="81" customWidth="1"/>
    <col min="13061" max="13061" width="8.5703125" style="81" customWidth="1"/>
    <col min="13062" max="13064" width="13" style="81" customWidth="1"/>
    <col min="13065" max="13076" width="0" style="81" hidden="1" customWidth="1"/>
    <col min="13077" max="13312" width="9.140625" style="81"/>
    <col min="13313" max="13313" width="9.42578125" style="81" customWidth="1"/>
    <col min="13314" max="13314" width="0" style="81" hidden="1" customWidth="1"/>
    <col min="13315" max="13315" width="7.42578125" style="81" customWidth="1"/>
    <col min="13316" max="13316" width="49.85546875" style="81" customWidth="1"/>
    <col min="13317" max="13317" width="8.5703125" style="81" customWidth="1"/>
    <col min="13318" max="13320" width="13" style="81" customWidth="1"/>
    <col min="13321" max="13332" width="0" style="81" hidden="1" customWidth="1"/>
    <col min="13333" max="13568" width="9.140625" style="81"/>
    <col min="13569" max="13569" width="9.42578125" style="81" customWidth="1"/>
    <col min="13570" max="13570" width="0" style="81" hidden="1" customWidth="1"/>
    <col min="13571" max="13571" width="7.42578125" style="81" customWidth="1"/>
    <col min="13572" max="13572" width="49.85546875" style="81" customWidth="1"/>
    <col min="13573" max="13573" width="8.5703125" style="81" customWidth="1"/>
    <col min="13574" max="13576" width="13" style="81" customWidth="1"/>
    <col min="13577" max="13588" width="0" style="81" hidden="1" customWidth="1"/>
    <col min="13589" max="13824" width="9.140625" style="81"/>
    <col min="13825" max="13825" width="9.42578125" style="81" customWidth="1"/>
    <col min="13826" max="13826" width="0" style="81" hidden="1" customWidth="1"/>
    <col min="13827" max="13827" width="7.42578125" style="81" customWidth="1"/>
    <col min="13828" max="13828" width="49.85546875" style="81" customWidth="1"/>
    <col min="13829" max="13829" width="8.5703125" style="81" customWidth="1"/>
    <col min="13830" max="13832" width="13" style="81" customWidth="1"/>
    <col min="13833" max="13844" width="0" style="81" hidden="1" customWidth="1"/>
    <col min="13845" max="14080" width="9.140625" style="81"/>
    <col min="14081" max="14081" width="9.42578125" style="81" customWidth="1"/>
    <col min="14082" max="14082" width="0" style="81" hidden="1" customWidth="1"/>
    <col min="14083" max="14083" width="7.42578125" style="81" customWidth="1"/>
    <col min="14084" max="14084" width="49.85546875" style="81" customWidth="1"/>
    <col min="14085" max="14085" width="8.5703125" style="81" customWidth="1"/>
    <col min="14086" max="14088" width="13" style="81" customWidth="1"/>
    <col min="14089" max="14100" width="0" style="81" hidden="1" customWidth="1"/>
    <col min="14101" max="14336" width="9.140625" style="81"/>
    <col min="14337" max="14337" width="9.42578125" style="81" customWidth="1"/>
    <col min="14338" max="14338" width="0" style="81" hidden="1" customWidth="1"/>
    <col min="14339" max="14339" width="7.42578125" style="81" customWidth="1"/>
    <col min="14340" max="14340" width="49.85546875" style="81" customWidth="1"/>
    <col min="14341" max="14341" width="8.5703125" style="81" customWidth="1"/>
    <col min="14342" max="14344" width="13" style="81" customWidth="1"/>
    <col min="14345" max="14356" width="0" style="81" hidden="1" customWidth="1"/>
    <col min="14357" max="14592" width="9.140625" style="81"/>
    <col min="14593" max="14593" width="9.42578125" style="81" customWidth="1"/>
    <col min="14594" max="14594" width="0" style="81" hidden="1" customWidth="1"/>
    <col min="14595" max="14595" width="7.42578125" style="81" customWidth="1"/>
    <col min="14596" max="14596" width="49.85546875" style="81" customWidth="1"/>
    <col min="14597" max="14597" width="8.5703125" style="81" customWidth="1"/>
    <col min="14598" max="14600" width="13" style="81" customWidth="1"/>
    <col min="14601" max="14612" width="0" style="81" hidden="1" customWidth="1"/>
    <col min="14613" max="14848" width="9.140625" style="81"/>
    <col min="14849" max="14849" width="9.42578125" style="81" customWidth="1"/>
    <col min="14850" max="14850" width="0" style="81" hidden="1" customWidth="1"/>
    <col min="14851" max="14851" width="7.42578125" style="81" customWidth="1"/>
    <col min="14852" max="14852" width="49.85546875" style="81" customWidth="1"/>
    <col min="14853" max="14853" width="8.5703125" style="81" customWidth="1"/>
    <col min="14854" max="14856" width="13" style="81" customWidth="1"/>
    <col min="14857" max="14868" width="0" style="81" hidden="1" customWidth="1"/>
    <col min="14869" max="15104" width="9.140625" style="81"/>
    <col min="15105" max="15105" width="9.42578125" style="81" customWidth="1"/>
    <col min="15106" max="15106" width="0" style="81" hidden="1" customWidth="1"/>
    <col min="15107" max="15107" width="7.42578125" style="81" customWidth="1"/>
    <col min="15108" max="15108" width="49.85546875" style="81" customWidth="1"/>
    <col min="15109" max="15109" width="8.5703125" style="81" customWidth="1"/>
    <col min="15110" max="15112" width="13" style="81" customWidth="1"/>
    <col min="15113" max="15124" width="0" style="81" hidden="1" customWidth="1"/>
    <col min="15125" max="15360" width="9.140625" style="81"/>
    <col min="15361" max="15361" width="9.42578125" style="81" customWidth="1"/>
    <col min="15362" max="15362" width="0" style="81" hidden="1" customWidth="1"/>
    <col min="15363" max="15363" width="7.42578125" style="81" customWidth="1"/>
    <col min="15364" max="15364" width="49.85546875" style="81" customWidth="1"/>
    <col min="15365" max="15365" width="8.5703125" style="81" customWidth="1"/>
    <col min="15366" max="15368" width="13" style="81" customWidth="1"/>
    <col min="15369" max="15380" width="0" style="81" hidden="1" customWidth="1"/>
    <col min="15381" max="15616" width="9.140625" style="81"/>
    <col min="15617" max="15617" width="9.42578125" style="81" customWidth="1"/>
    <col min="15618" max="15618" width="0" style="81" hidden="1" customWidth="1"/>
    <col min="15619" max="15619" width="7.42578125" style="81" customWidth="1"/>
    <col min="15620" max="15620" width="49.85546875" style="81" customWidth="1"/>
    <col min="15621" max="15621" width="8.5703125" style="81" customWidth="1"/>
    <col min="15622" max="15624" width="13" style="81" customWidth="1"/>
    <col min="15625" max="15636" width="0" style="81" hidden="1" customWidth="1"/>
    <col min="15637" max="15872" width="9.140625" style="81"/>
    <col min="15873" max="15873" width="9.42578125" style="81" customWidth="1"/>
    <col min="15874" max="15874" width="0" style="81" hidden="1" customWidth="1"/>
    <col min="15875" max="15875" width="7.42578125" style="81" customWidth="1"/>
    <col min="15876" max="15876" width="49.85546875" style="81" customWidth="1"/>
    <col min="15877" max="15877" width="8.5703125" style="81" customWidth="1"/>
    <col min="15878" max="15880" width="13" style="81" customWidth="1"/>
    <col min="15881" max="15892" width="0" style="81" hidden="1" customWidth="1"/>
    <col min="15893" max="16128" width="9.140625" style="81"/>
    <col min="16129" max="16129" width="9.42578125" style="81" customWidth="1"/>
    <col min="16130" max="16130" width="0" style="81" hidden="1" customWidth="1"/>
    <col min="16131" max="16131" width="7.42578125" style="81" customWidth="1"/>
    <col min="16132" max="16132" width="49.85546875" style="81" customWidth="1"/>
    <col min="16133" max="16133" width="8.5703125" style="81" customWidth="1"/>
    <col min="16134" max="16136" width="13" style="81" customWidth="1"/>
    <col min="16137" max="16148" width="0" style="81" hidden="1" customWidth="1"/>
    <col min="16149" max="16384" width="9.140625" style="81"/>
  </cols>
  <sheetData>
    <row r="1" spans="1:20">
      <c r="A1" s="82" t="s">
        <v>63</v>
      </c>
      <c r="C1" s="291" t="s">
        <v>344</v>
      </c>
      <c r="D1" s="291"/>
      <c r="E1" s="291"/>
      <c r="F1" s="291"/>
      <c r="G1" s="291"/>
      <c r="H1" s="188"/>
    </row>
    <row r="2" spans="1:20">
      <c r="A2" s="82"/>
      <c r="C2" s="291" t="s">
        <v>64</v>
      </c>
      <c r="D2" s="291"/>
      <c r="E2" s="291"/>
      <c r="F2" s="291"/>
      <c r="G2" s="291"/>
      <c r="H2" s="188"/>
    </row>
    <row r="3" spans="1:20">
      <c r="A3" s="87"/>
      <c r="C3" s="189"/>
      <c r="E3" s="190"/>
      <c r="F3" s="190"/>
      <c r="G3" s="191"/>
      <c r="H3" s="191"/>
    </row>
    <row r="4" spans="1:20" ht="25.5" customHeight="1">
      <c r="A4" s="88" t="s">
        <v>0</v>
      </c>
      <c r="C4" s="192" t="s">
        <v>67</v>
      </c>
      <c r="E4" s="193"/>
      <c r="F4" s="194"/>
      <c r="G4" s="195"/>
      <c r="H4" s="195"/>
      <c r="I4" s="49"/>
    </row>
    <row r="5" spans="1:20" ht="54" customHeight="1">
      <c r="A5" s="88" t="s">
        <v>68</v>
      </c>
      <c r="C5" s="192" t="s">
        <v>311</v>
      </c>
      <c r="D5" s="196" t="s">
        <v>15</v>
      </c>
      <c r="E5" s="196">
        <v>3</v>
      </c>
      <c r="F5" s="197"/>
      <c r="G5" s="197"/>
      <c r="I5" s="49" t="s">
        <v>69</v>
      </c>
    </row>
    <row r="6" spans="1:20" ht="53.25" customHeight="1">
      <c r="A6" s="88" t="s">
        <v>68</v>
      </c>
      <c r="C6" s="192" t="s">
        <v>312</v>
      </c>
      <c r="D6" s="196" t="s">
        <v>15</v>
      </c>
      <c r="E6" s="196">
        <v>54</v>
      </c>
      <c r="F6" s="197"/>
      <c r="G6" s="197"/>
      <c r="I6" s="49"/>
    </row>
    <row r="7" spans="1:20" ht="66.75" customHeight="1">
      <c r="A7" s="88" t="s">
        <v>68</v>
      </c>
      <c r="C7" s="192" t="s">
        <v>313</v>
      </c>
      <c r="D7" s="196" t="s">
        <v>15</v>
      </c>
      <c r="E7" s="196">
        <v>2</v>
      </c>
      <c r="F7" s="197"/>
      <c r="G7" s="197"/>
      <c r="I7" s="49"/>
    </row>
    <row r="8" spans="1:20" ht="63.75">
      <c r="A8" s="88" t="s">
        <v>61</v>
      </c>
      <c r="C8" s="192" t="s">
        <v>314</v>
      </c>
      <c r="D8" s="196" t="s">
        <v>15</v>
      </c>
      <c r="E8" s="196">
        <v>4</v>
      </c>
      <c r="F8" s="197"/>
      <c r="G8" s="197"/>
      <c r="I8" s="49"/>
    </row>
    <row r="9" spans="1:20" hidden="1">
      <c r="A9" s="88"/>
      <c r="D9" s="192"/>
      <c r="E9" s="196"/>
      <c r="F9" s="198"/>
      <c r="G9" s="197"/>
      <c r="H9" s="197"/>
      <c r="I9" s="49"/>
    </row>
    <row r="10" spans="1:20" hidden="1">
      <c r="A10" s="133"/>
      <c r="D10" s="199"/>
      <c r="E10" s="200"/>
      <c r="F10" s="200"/>
      <c r="G10" s="201"/>
      <c r="H10" s="201"/>
    </row>
    <row r="11" spans="1:20">
      <c r="A11" s="87"/>
      <c r="D11" s="202"/>
      <c r="E11" s="187"/>
      <c r="F11" s="187"/>
      <c r="G11" s="188"/>
      <c r="H11" s="188"/>
    </row>
    <row r="12" spans="1:20" ht="16.5">
      <c r="A12" s="82" t="s">
        <v>63</v>
      </c>
      <c r="C12" s="290" t="s">
        <v>73</v>
      </c>
      <c r="D12" s="290"/>
      <c r="E12" s="290"/>
      <c r="G12" s="203">
        <f>SUM(G5:G8)</f>
        <v>0</v>
      </c>
      <c r="J12" s="81" t="e">
        <f>SUM(J3:J11)+#REF!+SUM(#REF!)+SUM(#REF!)+SUM(#REF!)</f>
        <v>#REF!</v>
      </c>
      <c r="M12" s="81" t="e">
        <f>SUM(M3:M11)+#REF!+SUM(#REF!)+SUM(#REF!)+SUM(#REF!)</f>
        <v>#REF!</v>
      </c>
      <c r="O12" s="81" t="e">
        <f>SUM(O3:O11)+#REF!+SUM(#REF!)+SUM(#REF!)+SUM(#REF!)</f>
        <v>#REF!</v>
      </c>
      <c r="R12" s="81" t="e">
        <f>SUM(R3:R11)+#REF!+SUM(#REF!)+SUM(#REF!)+SUM(#REF!)</f>
        <v>#REF!</v>
      </c>
      <c r="T12" s="81" t="e">
        <f>SUM(T3:T11)+SUM(#REF!)+SUM(#REF!)+SUM(#REF!)+SUM(#REF!)</f>
        <v>#REF!</v>
      </c>
    </row>
    <row r="13" spans="1:20">
      <c r="A13" s="87"/>
      <c r="D13" s="204"/>
      <c r="E13" s="187"/>
      <c r="F13" s="187"/>
      <c r="G13" s="188"/>
    </row>
    <row r="14" spans="1:20">
      <c r="A14" s="87"/>
      <c r="C14" s="208" t="s">
        <v>29</v>
      </c>
      <c r="F14" s="187"/>
      <c r="G14" s="188"/>
    </row>
    <row r="15" spans="1:20">
      <c r="A15" s="82"/>
      <c r="D15" s="186"/>
      <c r="E15" s="205"/>
      <c r="F15" s="206"/>
      <c r="G15" s="188"/>
    </row>
    <row r="16" spans="1:20">
      <c r="A16" s="82"/>
      <c r="E16" s="205"/>
      <c r="F16" s="206"/>
      <c r="G16" s="188"/>
    </row>
    <row r="17" spans="1:8">
      <c r="A17" s="82"/>
      <c r="D17" s="186"/>
      <c r="E17" s="187"/>
      <c r="F17" s="187"/>
      <c r="G17" s="188"/>
    </row>
    <row r="18" spans="1:8" ht="15.75" customHeight="1">
      <c r="A18" s="82" t="s">
        <v>63</v>
      </c>
      <c r="C18" s="227" t="s">
        <v>248</v>
      </c>
      <c r="D18" s="227"/>
      <c r="E18" s="227"/>
      <c r="G18" s="203">
        <f>G12</f>
        <v>0</v>
      </c>
    </row>
    <row r="19" spans="1:8">
      <c r="A19" s="82"/>
      <c r="D19" s="186"/>
      <c r="E19" s="205"/>
      <c r="F19" s="206"/>
      <c r="G19" s="207"/>
      <c r="H19" s="207"/>
    </row>
    <row r="20" spans="1:8" ht="16.5" thickBot="1">
      <c r="A20" s="85"/>
      <c r="C20" s="228"/>
      <c r="D20" s="208"/>
      <c r="E20" s="206"/>
      <c r="F20" s="206"/>
      <c r="G20" s="207"/>
      <c r="H20" s="188"/>
    </row>
    <row r="21" spans="1:8" ht="16.5" thickTop="1">
      <c r="A21" s="90"/>
      <c r="D21" s="209"/>
      <c r="E21" s="210"/>
      <c r="F21" s="211"/>
      <c r="G21" s="212"/>
      <c r="H21" s="220"/>
    </row>
    <row r="22" spans="1:8">
      <c r="A22" s="91"/>
      <c r="C22" s="213" t="s">
        <v>74</v>
      </c>
      <c r="D22" s="214"/>
      <c r="E22" s="215" t="s">
        <v>75</v>
      </c>
      <c r="F22" s="216"/>
      <c r="G22" s="216">
        <f>G18</f>
        <v>0</v>
      </c>
    </row>
    <row r="23" spans="1:8">
      <c r="A23" s="91"/>
      <c r="C23" s="217"/>
      <c r="D23" s="218"/>
      <c r="E23" s="219"/>
      <c r="F23" s="220"/>
      <c r="G23" s="220"/>
    </row>
    <row r="24" spans="1:8">
      <c r="A24" s="134"/>
      <c r="C24" s="221" t="s">
        <v>343</v>
      </c>
      <c r="D24" s="222"/>
      <c r="E24" s="222"/>
      <c r="F24" s="223"/>
      <c r="G24" s="224">
        <f>G22*0.25</f>
        <v>0</v>
      </c>
    </row>
    <row r="25" spans="1:8">
      <c r="A25" s="92"/>
      <c r="C25" s="225"/>
      <c r="D25" s="225"/>
      <c r="E25" s="225"/>
      <c r="F25" s="226"/>
      <c r="G25" s="226"/>
    </row>
    <row r="26" spans="1:8">
      <c r="A26" s="92"/>
      <c r="C26" s="217" t="s">
        <v>76</v>
      </c>
      <c r="D26" s="218"/>
      <c r="E26" s="219"/>
      <c r="F26" s="220"/>
      <c r="G26" s="216">
        <f>G22+G24</f>
        <v>0</v>
      </c>
    </row>
    <row r="27" spans="1:8">
      <c r="C27" s="82"/>
      <c r="D27" s="186"/>
      <c r="E27" s="205"/>
      <c r="F27" s="206"/>
      <c r="G27" s="207"/>
      <c r="H27" s="207"/>
    </row>
    <row r="28" spans="1:8">
      <c r="C28" s="82"/>
      <c r="D28" s="83"/>
      <c r="E28" s="89"/>
      <c r="F28" s="86"/>
      <c r="G28" s="130"/>
      <c r="H28" s="130"/>
    </row>
    <row r="29" spans="1:8">
      <c r="C29" s="82"/>
      <c r="D29" s="83"/>
      <c r="E29" s="89"/>
      <c r="F29" s="86"/>
      <c r="G29" s="130"/>
      <c r="H29" s="130"/>
    </row>
    <row r="30" spans="1:8">
      <c r="C30" s="93"/>
      <c r="D30" s="84"/>
      <c r="E30" s="86"/>
      <c r="F30" s="86"/>
      <c r="G30" s="130"/>
      <c r="H30" s="130"/>
    </row>
    <row r="31" spans="1:8">
      <c r="C31" s="93"/>
      <c r="D31" s="84"/>
      <c r="E31" s="86"/>
      <c r="F31" s="86"/>
      <c r="G31" s="130"/>
      <c r="H31" s="130"/>
    </row>
    <row r="32" spans="1:8">
      <c r="C32" s="93"/>
      <c r="D32" s="84"/>
      <c r="E32" s="86"/>
      <c r="F32" s="86"/>
      <c r="G32" s="130"/>
      <c r="H32" s="130"/>
    </row>
    <row r="33" spans="3:8">
      <c r="C33" s="93"/>
      <c r="D33" s="84"/>
      <c r="E33" s="86"/>
      <c r="F33" s="86" t="s">
        <v>249</v>
      </c>
      <c r="G33" s="130"/>
      <c r="H33" s="130"/>
    </row>
    <row r="34" spans="3:8">
      <c r="C34" s="93"/>
      <c r="D34" s="84"/>
      <c r="E34" s="86"/>
      <c r="F34" s="86"/>
      <c r="G34" s="130"/>
      <c r="H34" s="130"/>
    </row>
    <row r="35" spans="3:8">
      <c r="C35" s="93"/>
      <c r="D35" s="84"/>
      <c r="E35" s="86"/>
      <c r="F35" s="86"/>
      <c r="G35" s="130"/>
      <c r="H35" s="130"/>
    </row>
    <row r="36" spans="3:8">
      <c r="C36" s="93"/>
      <c r="D36" s="84"/>
      <c r="E36" s="86"/>
      <c r="F36" s="86"/>
      <c r="G36" s="130"/>
      <c r="H36" s="130"/>
    </row>
    <row r="37" spans="3:8">
      <c r="C37" s="93"/>
      <c r="D37" s="84"/>
      <c r="E37" s="86"/>
      <c r="F37" s="86"/>
      <c r="G37" s="130"/>
      <c r="H37" s="130"/>
    </row>
    <row r="38" spans="3:8">
      <c r="C38" s="93"/>
      <c r="D38" s="84"/>
      <c r="E38" s="86"/>
      <c r="F38" s="86"/>
      <c r="G38" s="130"/>
      <c r="H38" s="130"/>
    </row>
    <row r="39" spans="3:8">
      <c r="C39" s="93"/>
      <c r="D39" s="84"/>
      <c r="E39" s="86"/>
      <c r="F39" s="86"/>
      <c r="G39" s="130"/>
      <c r="H39" s="130"/>
    </row>
    <row r="40" spans="3:8">
      <c r="C40" s="93"/>
      <c r="D40" s="84"/>
      <c r="E40" s="86"/>
      <c r="F40" s="86"/>
      <c r="G40" s="130"/>
      <c r="H40" s="130"/>
    </row>
    <row r="41" spans="3:8">
      <c r="C41" s="93"/>
      <c r="D41" s="84"/>
      <c r="E41" s="86"/>
      <c r="F41" s="86"/>
      <c r="G41" s="130"/>
      <c r="H41" s="130"/>
    </row>
    <row r="42" spans="3:8">
      <c r="C42" s="93"/>
      <c r="D42" s="84"/>
      <c r="E42" s="86"/>
      <c r="F42" s="86"/>
      <c r="G42" s="130"/>
      <c r="H42" s="130"/>
    </row>
    <row r="43" spans="3:8">
      <c r="C43" s="93"/>
      <c r="D43" s="84"/>
      <c r="E43" s="86"/>
      <c r="F43" s="86"/>
      <c r="G43" s="130"/>
      <c r="H43" s="130"/>
    </row>
    <row r="44" spans="3:8">
      <c r="C44" s="93"/>
      <c r="D44" s="84"/>
      <c r="E44" s="86"/>
      <c r="F44" s="86"/>
      <c r="G44" s="130"/>
      <c r="H44" s="130"/>
    </row>
    <row r="45" spans="3:8">
      <c r="C45" s="93"/>
      <c r="D45" s="84"/>
      <c r="E45" s="86"/>
      <c r="F45" s="86"/>
      <c r="G45" s="130"/>
      <c r="H45" s="130"/>
    </row>
    <row r="46" spans="3:8">
      <c r="C46" s="93"/>
      <c r="D46" s="84"/>
      <c r="E46" s="86"/>
      <c r="F46" s="86"/>
      <c r="G46" s="130"/>
      <c r="H46" s="130"/>
    </row>
    <row r="47" spans="3:8">
      <c r="C47" s="93"/>
      <c r="D47" s="84"/>
      <c r="E47" s="86"/>
      <c r="F47" s="86"/>
      <c r="G47" s="130"/>
      <c r="H47" s="130"/>
    </row>
    <row r="48" spans="3:8">
      <c r="C48" s="93"/>
      <c r="D48" s="84"/>
      <c r="E48" s="86"/>
      <c r="F48" s="86"/>
      <c r="G48" s="130"/>
      <c r="H48" s="130"/>
    </row>
    <row r="49" spans="3:8">
      <c r="C49" s="93"/>
      <c r="D49" s="84"/>
      <c r="E49" s="86"/>
      <c r="F49" s="86"/>
      <c r="G49" s="130"/>
      <c r="H49" s="130"/>
    </row>
    <row r="50" spans="3:8">
      <c r="C50" s="93"/>
      <c r="D50" s="84"/>
      <c r="E50" s="86"/>
      <c r="F50" s="86"/>
      <c r="G50" s="130"/>
      <c r="H50" s="130"/>
    </row>
    <row r="51" spans="3:8">
      <c r="C51" s="93"/>
      <c r="D51" s="84"/>
      <c r="E51" s="86"/>
      <c r="F51" s="86"/>
      <c r="G51" s="130"/>
      <c r="H51" s="130"/>
    </row>
    <row r="52" spans="3:8">
      <c r="C52" s="93"/>
      <c r="D52" s="84"/>
      <c r="E52" s="86"/>
      <c r="F52" s="86"/>
      <c r="G52" s="130"/>
      <c r="H52" s="130"/>
    </row>
    <row r="53" spans="3:8">
      <c r="C53" s="93"/>
      <c r="D53" s="84"/>
      <c r="E53" s="86"/>
      <c r="F53" s="86"/>
      <c r="G53" s="130"/>
      <c r="H53" s="130"/>
    </row>
    <row r="54" spans="3:8">
      <c r="C54" s="93"/>
      <c r="D54" s="84"/>
      <c r="E54" s="86"/>
      <c r="F54" s="86"/>
      <c r="G54" s="130"/>
      <c r="H54" s="130"/>
    </row>
    <row r="55" spans="3:8">
      <c r="C55" s="93"/>
      <c r="D55" s="84"/>
      <c r="E55" s="86"/>
      <c r="F55" s="86"/>
      <c r="G55" s="130"/>
      <c r="H55" s="130"/>
    </row>
    <row r="56" spans="3:8">
      <c r="C56" s="93"/>
      <c r="D56" s="84"/>
      <c r="E56" s="86"/>
      <c r="F56" s="86"/>
      <c r="G56" s="130"/>
      <c r="H56" s="130"/>
    </row>
    <row r="57" spans="3:8">
      <c r="C57" s="93"/>
      <c r="D57" s="84"/>
      <c r="E57" s="86"/>
      <c r="F57" s="86"/>
      <c r="G57" s="130"/>
      <c r="H57" s="130"/>
    </row>
    <row r="58" spans="3:8">
      <c r="C58" s="93"/>
      <c r="D58" s="84"/>
      <c r="E58" s="86"/>
      <c r="F58" s="86"/>
      <c r="G58" s="130"/>
      <c r="H58" s="130"/>
    </row>
    <row r="59" spans="3:8">
      <c r="C59" s="93"/>
      <c r="D59" s="84"/>
      <c r="E59" s="86"/>
      <c r="F59" s="86"/>
      <c r="G59" s="130"/>
      <c r="H59" s="130"/>
    </row>
    <row r="60" spans="3:8">
      <c r="C60" s="93"/>
      <c r="D60" s="84"/>
      <c r="E60" s="86"/>
      <c r="F60" s="86"/>
      <c r="G60" s="130"/>
      <c r="H60" s="130"/>
    </row>
    <row r="61" spans="3:8">
      <c r="C61" s="93"/>
      <c r="D61" s="84"/>
      <c r="E61" s="86"/>
      <c r="F61" s="86"/>
      <c r="G61" s="130"/>
      <c r="H61" s="130"/>
    </row>
    <row r="62" spans="3:8">
      <c r="C62" s="93"/>
      <c r="D62" s="84"/>
      <c r="E62" s="86"/>
      <c r="F62" s="86"/>
      <c r="G62" s="130"/>
      <c r="H62" s="130"/>
    </row>
    <row r="63" spans="3:8">
      <c r="C63" s="93"/>
      <c r="D63" s="84"/>
      <c r="E63" s="86"/>
      <c r="F63" s="86"/>
      <c r="G63" s="130"/>
      <c r="H63" s="130"/>
    </row>
    <row r="64" spans="3:8">
      <c r="C64" s="93"/>
      <c r="D64" s="84"/>
      <c r="E64" s="86"/>
      <c r="F64" s="86"/>
      <c r="G64" s="130"/>
      <c r="H64" s="130"/>
    </row>
    <row r="65" spans="3:8">
      <c r="C65" s="93"/>
      <c r="D65" s="84"/>
      <c r="E65" s="86"/>
      <c r="F65" s="86"/>
      <c r="G65" s="130"/>
      <c r="H65" s="130"/>
    </row>
    <row r="66" spans="3:8">
      <c r="C66" s="93"/>
      <c r="D66" s="84"/>
      <c r="E66" s="86"/>
      <c r="F66" s="86"/>
      <c r="G66" s="130"/>
      <c r="H66" s="130"/>
    </row>
    <row r="67" spans="3:8">
      <c r="C67" s="93"/>
      <c r="D67" s="84"/>
      <c r="E67" s="86"/>
      <c r="F67" s="86"/>
      <c r="G67" s="130"/>
      <c r="H67" s="130"/>
    </row>
    <row r="68" spans="3:8">
      <c r="C68" s="93"/>
      <c r="D68" s="84"/>
      <c r="E68" s="86"/>
      <c r="F68" s="86"/>
      <c r="G68" s="130"/>
      <c r="H68" s="130"/>
    </row>
    <row r="69" spans="3:8">
      <c r="C69" s="93"/>
      <c r="D69" s="84"/>
      <c r="E69" s="86"/>
      <c r="F69" s="86"/>
      <c r="G69" s="130"/>
      <c r="H69" s="130"/>
    </row>
    <row r="70" spans="3:8">
      <c r="C70" s="93"/>
      <c r="D70" s="84"/>
      <c r="E70" s="86"/>
      <c r="F70" s="86"/>
      <c r="G70" s="130"/>
      <c r="H70" s="130"/>
    </row>
    <row r="71" spans="3:8">
      <c r="C71" s="93"/>
      <c r="D71" s="84"/>
      <c r="E71" s="86"/>
      <c r="F71" s="86"/>
      <c r="G71" s="130"/>
      <c r="H71" s="130"/>
    </row>
    <row r="72" spans="3:8">
      <c r="C72" s="93"/>
      <c r="D72" s="84"/>
      <c r="E72" s="86"/>
      <c r="F72" s="86"/>
      <c r="G72" s="130"/>
      <c r="H72" s="130"/>
    </row>
    <row r="73" spans="3:8">
      <c r="C73" s="93"/>
      <c r="D73" s="84"/>
      <c r="E73" s="86"/>
      <c r="F73" s="86"/>
      <c r="G73" s="130"/>
      <c r="H73" s="130"/>
    </row>
    <row r="74" spans="3:8">
      <c r="C74" s="93"/>
      <c r="D74" s="84"/>
      <c r="E74" s="86"/>
      <c r="F74" s="86"/>
      <c r="G74" s="130"/>
      <c r="H74" s="130"/>
    </row>
    <row r="75" spans="3:8">
      <c r="C75" s="93"/>
      <c r="D75" s="84"/>
      <c r="E75" s="86"/>
      <c r="F75" s="86"/>
      <c r="G75" s="130"/>
      <c r="H75" s="130"/>
    </row>
    <row r="76" spans="3:8">
      <c r="C76" s="93"/>
      <c r="D76" s="84"/>
      <c r="E76" s="86"/>
      <c r="F76" s="86"/>
      <c r="G76" s="130"/>
      <c r="H76" s="130"/>
    </row>
    <row r="77" spans="3:8">
      <c r="C77" s="93"/>
      <c r="D77" s="84"/>
      <c r="E77" s="86"/>
      <c r="F77" s="86"/>
      <c r="G77" s="130"/>
      <c r="H77" s="130"/>
    </row>
    <row r="78" spans="3:8">
      <c r="C78" s="93"/>
      <c r="D78" s="84"/>
      <c r="E78" s="86"/>
      <c r="F78" s="86"/>
      <c r="G78" s="130"/>
      <c r="H78" s="130"/>
    </row>
    <row r="79" spans="3:8">
      <c r="C79" s="93"/>
      <c r="D79" s="84"/>
      <c r="E79" s="86"/>
      <c r="F79" s="86"/>
      <c r="G79" s="130"/>
      <c r="H79" s="130"/>
    </row>
    <row r="80" spans="3:8">
      <c r="C80" s="94"/>
      <c r="D80" s="84"/>
      <c r="E80" s="86"/>
      <c r="F80" s="86"/>
      <c r="G80" s="130"/>
      <c r="H80" s="130"/>
    </row>
    <row r="81" spans="3:8">
      <c r="C81" s="95"/>
      <c r="D81" s="84"/>
      <c r="E81" s="86"/>
      <c r="F81" s="86"/>
      <c r="G81" s="130"/>
      <c r="H81" s="130"/>
    </row>
    <row r="82" spans="3:8">
      <c r="C82" s="95"/>
      <c r="D82" s="84"/>
      <c r="E82" s="86"/>
      <c r="F82" s="86"/>
      <c r="G82" s="130"/>
      <c r="H82" s="130"/>
    </row>
    <row r="83" spans="3:8">
      <c r="C83" s="96"/>
      <c r="D83" s="84"/>
      <c r="E83" s="86"/>
      <c r="F83" s="86"/>
      <c r="G83" s="130"/>
      <c r="H83" s="130"/>
    </row>
    <row r="84" spans="3:8">
      <c r="C84" s="96"/>
      <c r="D84" s="84"/>
      <c r="E84" s="86"/>
      <c r="F84" s="86"/>
      <c r="G84" s="130"/>
      <c r="H84" s="130"/>
    </row>
    <row r="85" spans="3:8">
      <c r="C85" s="95"/>
      <c r="D85" s="84"/>
      <c r="E85" s="86"/>
      <c r="F85" s="86"/>
      <c r="G85" s="130"/>
      <c r="H85" s="130"/>
    </row>
    <row r="86" spans="3:8">
      <c r="C86" s="97"/>
      <c r="D86" s="84"/>
      <c r="E86" s="86"/>
      <c r="F86" s="86"/>
      <c r="G86" s="130"/>
      <c r="H86" s="130"/>
    </row>
    <row r="87" spans="3:8">
      <c r="C87" s="97"/>
      <c r="D87" s="84"/>
      <c r="E87" s="86"/>
      <c r="F87" s="86"/>
      <c r="G87" s="130"/>
      <c r="H87" s="130"/>
    </row>
    <row r="88" spans="3:8">
      <c r="C88" s="96"/>
      <c r="D88" s="84"/>
      <c r="E88" s="86"/>
      <c r="F88" s="86"/>
      <c r="G88" s="130"/>
      <c r="H88" s="130"/>
    </row>
    <row r="89" spans="3:8">
      <c r="C89" s="96"/>
      <c r="D89" s="84"/>
      <c r="E89" s="86"/>
      <c r="F89" s="86"/>
      <c r="G89" s="130"/>
      <c r="H89" s="130"/>
    </row>
    <row r="90" spans="3:8">
      <c r="C90" s="96"/>
      <c r="D90" s="84"/>
      <c r="E90" s="86"/>
      <c r="F90" s="86"/>
      <c r="G90" s="130"/>
      <c r="H90" s="130"/>
    </row>
    <row r="91" spans="3:8">
      <c r="C91" s="96"/>
      <c r="D91" s="84"/>
      <c r="E91" s="86"/>
      <c r="F91" s="86"/>
      <c r="G91" s="130"/>
      <c r="H91" s="130"/>
    </row>
    <row r="92" spans="3:8">
      <c r="C92" s="96"/>
      <c r="D92" s="84"/>
      <c r="E92" s="86"/>
      <c r="F92" s="86"/>
      <c r="G92" s="130"/>
      <c r="H92" s="130"/>
    </row>
    <row r="93" spans="3:8">
      <c r="C93" s="98"/>
      <c r="D93" s="84"/>
      <c r="E93" s="86"/>
      <c r="F93" s="86"/>
      <c r="G93" s="130"/>
      <c r="H93" s="130"/>
    </row>
    <row r="94" spans="3:8">
      <c r="C94" s="98"/>
      <c r="D94" s="84"/>
      <c r="E94" s="86"/>
      <c r="F94" s="86"/>
      <c r="G94" s="130"/>
      <c r="H94" s="130"/>
    </row>
    <row r="95" spans="3:8">
      <c r="C95" s="98"/>
      <c r="D95" s="84"/>
      <c r="E95" s="86"/>
      <c r="F95" s="86"/>
      <c r="G95" s="130"/>
      <c r="H95" s="130"/>
    </row>
    <row r="96" spans="3:8">
      <c r="C96" s="98"/>
      <c r="D96" s="84"/>
      <c r="E96" s="86"/>
      <c r="F96" s="86"/>
      <c r="G96" s="130"/>
      <c r="H96" s="130"/>
    </row>
    <row r="97" spans="3:8">
      <c r="C97" s="98"/>
      <c r="D97" s="84"/>
      <c r="E97" s="86"/>
      <c r="F97" s="86"/>
      <c r="G97" s="130"/>
      <c r="H97" s="130"/>
    </row>
    <row r="98" spans="3:8">
      <c r="C98" s="98"/>
      <c r="D98" s="84"/>
      <c r="E98" s="86"/>
      <c r="F98" s="86"/>
      <c r="G98" s="130"/>
      <c r="H98" s="130"/>
    </row>
    <row r="99" spans="3:8">
      <c r="C99" s="98"/>
      <c r="D99" s="84"/>
      <c r="E99" s="86"/>
      <c r="F99" s="86"/>
      <c r="G99" s="130"/>
      <c r="H99" s="130"/>
    </row>
    <row r="100" spans="3:8">
      <c r="C100" s="98"/>
      <c r="D100" s="84"/>
      <c r="E100" s="86"/>
      <c r="F100" s="86"/>
      <c r="G100" s="130"/>
      <c r="H100" s="130"/>
    </row>
    <row r="101" spans="3:8">
      <c r="C101" s="98"/>
      <c r="D101" s="84"/>
      <c r="E101" s="86"/>
      <c r="F101" s="86"/>
      <c r="G101" s="130"/>
      <c r="H101" s="130"/>
    </row>
    <row r="102" spans="3:8">
      <c r="C102" s="98"/>
      <c r="D102" s="84"/>
      <c r="E102" s="86"/>
      <c r="F102" s="86"/>
      <c r="G102" s="130"/>
      <c r="H102" s="130"/>
    </row>
    <row r="103" spans="3:8">
      <c r="D103" s="84"/>
      <c r="E103" s="86"/>
      <c r="F103" s="86"/>
      <c r="G103" s="130"/>
      <c r="H103" s="130"/>
    </row>
    <row r="104" spans="3:8">
      <c r="D104" s="84"/>
      <c r="E104" s="86"/>
      <c r="F104" s="86"/>
      <c r="G104" s="130"/>
      <c r="H104" s="130"/>
    </row>
    <row r="105" spans="3:8">
      <c r="D105" s="84"/>
      <c r="E105" s="86"/>
      <c r="F105" s="86"/>
      <c r="G105" s="130"/>
      <c r="H105" s="130"/>
    </row>
    <row r="106" spans="3:8">
      <c r="D106" s="84"/>
      <c r="E106" s="86"/>
      <c r="F106" s="86"/>
      <c r="G106" s="130"/>
      <c r="H106" s="130"/>
    </row>
    <row r="107" spans="3:8">
      <c r="D107" s="84"/>
      <c r="E107" s="86"/>
      <c r="F107" s="86"/>
      <c r="G107" s="130"/>
      <c r="H107" s="130"/>
    </row>
    <row r="108" spans="3:8">
      <c r="D108" s="84"/>
      <c r="E108" s="86"/>
      <c r="F108" s="86"/>
      <c r="G108" s="130"/>
      <c r="H108" s="130"/>
    </row>
    <row r="109" spans="3:8">
      <c r="D109" s="84"/>
      <c r="E109" s="86"/>
      <c r="F109" s="86"/>
      <c r="G109" s="130"/>
      <c r="H109" s="130"/>
    </row>
    <row r="110" spans="3:8">
      <c r="D110" s="84"/>
      <c r="E110" s="86"/>
      <c r="F110" s="86"/>
      <c r="G110" s="130"/>
      <c r="H110" s="130"/>
    </row>
    <row r="111" spans="3:8">
      <c r="D111" s="84"/>
      <c r="E111" s="86"/>
      <c r="F111" s="86"/>
      <c r="G111" s="130"/>
      <c r="H111" s="130"/>
    </row>
    <row r="112" spans="3:8">
      <c r="D112" s="84"/>
      <c r="E112" s="86"/>
      <c r="F112" s="86"/>
      <c r="G112" s="130"/>
      <c r="H112" s="130"/>
    </row>
    <row r="113" spans="4:8">
      <c r="D113" s="100"/>
      <c r="E113" s="101"/>
      <c r="F113" s="102"/>
      <c r="G113" s="131"/>
      <c r="H113" s="131"/>
    </row>
    <row r="114" spans="4:8">
      <c r="D114" s="103"/>
      <c r="E114" s="101"/>
      <c r="F114" s="102"/>
      <c r="G114" s="131"/>
      <c r="H114" s="131"/>
    </row>
    <row r="115" spans="4:8">
      <c r="D115" s="103"/>
      <c r="E115" s="101"/>
      <c r="F115" s="102"/>
      <c r="G115" s="131"/>
      <c r="H115" s="131"/>
    </row>
    <row r="116" spans="4:8">
      <c r="D116" s="103"/>
      <c r="E116" s="101"/>
      <c r="F116" s="102"/>
      <c r="G116" s="131"/>
      <c r="H116" s="131"/>
    </row>
    <row r="117" spans="4:8">
      <c r="D117" s="103"/>
      <c r="E117" s="101"/>
      <c r="F117" s="102"/>
      <c r="G117" s="131"/>
      <c r="H117" s="131"/>
    </row>
    <row r="118" spans="4:8">
      <c r="D118" s="103"/>
      <c r="E118" s="101"/>
      <c r="F118" s="102"/>
      <c r="G118" s="131"/>
      <c r="H118" s="131"/>
    </row>
    <row r="119" spans="4:8">
      <c r="D119" s="104"/>
      <c r="E119" s="105"/>
      <c r="F119" s="105"/>
      <c r="G119" s="132"/>
      <c r="H119" s="132"/>
    </row>
    <row r="120" spans="4:8">
      <c r="D120" s="104"/>
      <c r="E120" s="105"/>
      <c r="F120" s="105"/>
      <c r="G120" s="132"/>
      <c r="H120" s="132"/>
    </row>
    <row r="121" spans="4:8">
      <c r="D121" s="104"/>
      <c r="E121" s="105"/>
      <c r="F121" s="105"/>
      <c r="G121" s="132"/>
      <c r="H121" s="132"/>
    </row>
    <row r="122" spans="4:8">
      <c r="D122" s="104"/>
      <c r="E122" s="105"/>
      <c r="F122" s="105"/>
      <c r="G122" s="132"/>
      <c r="H122" s="132"/>
    </row>
    <row r="123" spans="4:8">
      <c r="D123" s="104"/>
      <c r="E123" s="105"/>
      <c r="F123" s="105"/>
      <c r="G123" s="132"/>
      <c r="H123" s="132"/>
    </row>
    <row r="124" spans="4:8">
      <c r="D124" s="104"/>
      <c r="E124" s="105"/>
      <c r="F124" s="105"/>
      <c r="G124" s="132"/>
      <c r="H124" s="132"/>
    </row>
    <row r="125" spans="4:8">
      <c r="D125" s="104"/>
      <c r="E125" s="105"/>
      <c r="F125" s="105"/>
      <c r="G125" s="132"/>
      <c r="H125" s="132"/>
    </row>
    <row r="126" spans="4:8">
      <c r="D126" s="104"/>
      <c r="E126" s="105"/>
      <c r="F126" s="105"/>
      <c r="G126" s="132"/>
      <c r="H126" s="132"/>
    </row>
    <row r="127" spans="4:8">
      <c r="D127" s="104"/>
      <c r="E127" s="105"/>
      <c r="F127" s="105"/>
      <c r="G127" s="132"/>
      <c r="H127" s="132"/>
    </row>
    <row r="128" spans="4:8">
      <c r="D128" s="104"/>
      <c r="E128" s="105"/>
      <c r="F128" s="105"/>
      <c r="G128" s="132"/>
      <c r="H128" s="132"/>
    </row>
  </sheetData>
  <mergeCells count="3">
    <mergeCell ref="C12:E12"/>
    <mergeCell ref="C1:G1"/>
    <mergeCell ref="C2:G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6"/>
  <sheetViews>
    <sheetView tabSelected="1" topLeftCell="A211" workbookViewId="0">
      <selection activeCell="I29" sqref="I29"/>
    </sheetView>
  </sheetViews>
  <sheetFormatPr defaultRowHeight="15.75"/>
  <cols>
    <col min="1" max="1" width="5.5703125" style="2" customWidth="1"/>
    <col min="2" max="4" width="9.140625" style="2"/>
    <col min="5" max="5" width="12.5703125" style="2" customWidth="1"/>
    <col min="6" max="6" width="8.140625" style="53" customWidth="1"/>
    <col min="7" max="7" width="8" style="53" customWidth="1"/>
    <col min="8" max="8" width="10.42578125" style="107" customWidth="1"/>
    <col min="9" max="9" width="14.140625" style="107" bestFit="1" customWidth="1"/>
    <col min="10" max="16384" width="9.140625" style="2"/>
  </cols>
  <sheetData>
    <row r="1" spans="1:9">
      <c r="A1" s="135" t="s">
        <v>283</v>
      </c>
    </row>
    <row r="3" spans="1:9">
      <c r="A3" s="229" t="s">
        <v>284</v>
      </c>
      <c r="B3" s="230" t="s">
        <v>300</v>
      </c>
      <c r="C3" s="231"/>
      <c r="D3" s="231"/>
      <c r="E3" s="232"/>
      <c r="F3" s="233" t="s">
        <v>1</v>
      </c>
      <c r="G3" s="234" t="s">
        <v>298</v>
      </c>
      <c r="H3" s="235" t="s">
        <v>2</v>
      </c>
      <c r="I3" s="236" t="s">
        <v>299</v>
      </c>
    </row>
    <row r="4" spans="1:9">
      <c r="A4" s="237"/>
      <c r="B4" s="238"/>
      <c r="C4" s="238"/>
      <c r="D4" s="238"/>
      <c r="E4" s="238"/>
      <c r="F4" s="239"/>
      <c r="G4" s="240"/>
      <c r="H4" s="241"/>
      <c r="I4" s="241"/>
    </row>
    <row r="5" spans="1:9">
      <c r="A5" s="246" t="s">
        <v>85</v>
      </c>
      <c r="B5" s="243"/>
      <c r="C5" s="238"/>
      <c r="D5" s="247"/>
      <c r="E5" s="243"/>
      <c r="F5" s="244"/>
      <c r="G5" s="244"/>
      <c r="H5" s="245"/>
      <c r="I5" s="245"/>
    </row>
    <row r="6" spans="1:9">
      <c r="A6" s="248"/>
      <c r="B6" s="238"/>
      <c r="C6" s="238"/>
      <c r="D6" s="247"/>
      <c r="E6" s="247"/>
      <c r="F6" s="249"/>
      <c r="G6" s="249"/>
      <c r="H6" s="226"/>
      <c r="I6" s="226"/>
    </row>
    <row r="7" spans="1:9">
      <c r="A7" s="248" t="s">
        <v>0</v>
      </c>
      <c r="B7" s="238" t="s">
        <v>86</v>
      </c>
      <c r="C7" s="238"/>
      <c r="D7" s="247"/>
      <c r="E7" s="247"/>
      <c r="F7" s="244"/>
      <c r="G7" s="244"/>
      <c r="H7" s="245"/>
      <c r="I7" s="245"/>
    </row>
    <row r="8" spans="1:9">
      <c r="A8" s="248"/>
      <c r="B8" s="238" t="s">
        <v>87</v>
      </c>
      <c r="C8" s="238"/>
      <c r="D8" s="247"/>
      <c r="E8" s="247"/>
      <c r="F8" s="244"/>
      <c r="G8" s="244"/>
      <c r="H8" s="245"/>
      <c r="I8" s="245"/>
    </row>
    <row r="9" spans="1:9">
      <c r="A9" s="248"/>
      <c r="B9" s="238" t="s">
        <v>88</v>
      </c>
      <c r="C9" s="238"/>
      <c r="D9" s="247"/>
      <c r="E9" s="247"/>
      <c r="F9" s="244"/>
      <c r="G9" s="244"/>
      <c r="H9" s="245"/>
      <c r="I9" s="245"/>
    </row>
    <row r="10" spans="1:9">
      <c r="A10" s="248"/>
      <c r="B10" s="238" t="s">
        <v>89</v>
      </c>
      <c r="C10" s="238"/>
      <c r="D10" s="247"/>
      <c r="E10" s="247"/>
      <c r="F10" s="244"/>
      <c r="G10" s="244"/>
      <c r="H10" s="245"/>
      <c r="I10" s="245"/>
    </row>
    <row r="11" spans="1:9">
      <c r="A11" s="248"/>
      <c r="B11" s="238" t="s">
        <v>90</v>
      </c>
      <c r="C11" s="238"/>
      <c r="D11" s="247"/>
      <c r="E11" s="247"/>
      <c r="F11" s="244"/>
      <c r="G11" s="244"/>
      <c r="H11" s="245"/>
      <c r="I11" s="245"/>
    </row>
    <row r="12" spans="1:9">
      <c r="A12" s="248"/>
      <c r="B12" s="238" t="s">
        <v>315</v>
      </c>
      <c r="C12" s="238"/>
      <c r="D12" s="247"/>
      <c r="E12" s="247"/>
      <c r="F12" s="244"/>
      <c r="G12" s="244"/>
      <c r="H12" s="245"/>
      <c r="I12" s="245"/>
    </row>
    <row r="13" spans="1:9">
      <c r="A13" s="248"/>
      <c r="B13" s="238" t="s">
        <v>91</v>
      </c>
      <c r="C13" s="238"/>
      <c r="D13" s="247"/>
      <c r="E13" s="247"/>
      <c r="F13" s="244"/>
      <c r="G13" s="244"/>
      <c r="H13" s="245"/>
      <c r="I13" s="245"/>
    </row>
    <row r="14" spans="1:9">
      <c r="A14" s="248"/>
      <c r="B14" s="238" t="s">
        <v>92</v>
      </c>
      <c r="C14" s="238"/>
      <c r="D14" s="247"/>
      <c r="E14" s="247"/>
      <c r="F14" s="244"/>
      <c r="G14" s="244"/>
      <c r="H14" s="245"/>
      <c r="I14" s="245"/>
    </row>
    <row r="15" spans="1:9">
      <c r="A15" s="248"/>
      <c r="B15" s="238" t="s">
        <v>93</v>
      </c>
      <c r="C15" s="238"/>
      <c r="D15" s="247"/>
      <c r="E15" s="247"/>
      <c r="F15" s="244"/>
      <c r="G15" s="244"/>
      <c r="H15" s="245"/>
      <c r="I15" s="245"/>
    </row>
    <row r="16" spans="1:9">
      <c r="A16" s="248"/>
      <c r="B16" s="238" t="s">
        <v>94</v>
      </c>
      <c r="C16" s="238"/>
      <c r="D16" s="247"/>
      <c r="E16" s="247"/>
      <c r="F16" s="244"/>
      <c r="G16" s="244"/>
      <c r="H16" s="245"/>
      <c r="I16" s="245"/>
    </row>
    <row r="17" spans="1:9">
      <c r="A17" s="248"/>
      <c r="B17" s="238" t="s">
        <v>95</v>
      </c>
      <c r="C17" s="238"/>
      <c r="D17" s="247"/>
      <c r="E17" s="247"/>
      <c r="F17" s="244"/>
      <c r="G17" s="244"/>
      <c r="H17" s="245"/>
      <c r="I17" s="245"/>
    </row>
    <row r="18" spans="1:9">
      <c r="A18" s="248"/>
      <c r="B18" s="238" t="s">
        <v>96</v>
      </c>
      <c r="C18" s="238"/>
      <c r="D18" s="247"/>
      <c r="E18" s="247"/>
      <c r="F18" s="244"/>
      <c r="G18" s="244"/>
      <c r="H18" s="245"/>
      <c r="I18" s="245"/>
    </row>
    <row r="19" spans="1:9">
      <c r="A19" s="248"/>
      <c r="B19" s="238" t="s">
        <v>97</v>
      </c>
      <c r="C19" s="238"/>
      <c r="D19" s="247"/>
      <c r="E19" s="247"/>
      <c r="F19" s="244"/>
      <c r="G19" s="244"/>
      <c r="H19" s="245"/>
      <c r="I19" s="245"/>
    </row>
    <row r="20" spans="1:9">
      <c r="A20" s="248"/>
      <c r="B20" s="238" t="s">
        <v>98</v>
      </c>
      <c r="C20" s="238"/>
      <c r="D20" s="247"/>
      <c r="E20" s="247"/>
      <c r="F20" s="244"/>
      <c r="G20" s="244"/>
      <c r="H20" s="245"/>
      <c r="I20" s="245"/>
    </row>
    <row r="21" spans="1:9">
      <c r="A21" s="248"/>
      <c r="B21" s="238" t="s">
        <v>99</v>
      </c>
      <c r="C21" s="238"/>
      <c r="D21" s="247"/>
      <c r="E21" s="247"/>
      <c r="F21" s="240" t="s">
        <v>15</v>
      </c>
      <c r="G21" s="240">
        <v>12</v>
      </c>
      <c r="H21" s="241"/>
      <c r="I21" s="241"/>
    </row>
    <row r="22" spans="1:9">
      <c r="A22" s="248"/>
      <c r="B22" s="238"/>
      <c r="C22" s="238"/>
      <c r="D22" s="247"/>
      <c r="E22" s="247"/>
      <c r="F22" s="249"/>
      <c r="G22" s="249"/>
      <c r="H22" s="245"/>
      <c r="I22" s="245"/>
    </row>
    <row r="23" spans="1:9">
      <c r="A23" s="248" t="s">
        <v>4</v>
      </c>
      <c r="B23" s="238" t="s">
        <v>100</v>
      </c>
      <c r="C23" s="238"/>
      <c r="D23" s="247"/>
      <c r="E23" s="247"/>
      <c r="F23" s="244"/>
      <c r="G23" s="244"/>
      <c r="H23" s="245"/>
      <c r="I23" s="245"/>
    </row>
    <row r="24" spans="1:9">
      <c r="A24" s="248"/>
      <c r="B24" s="238" t="s">
        <v>101</v>
      </c>
      <c r="C24" s="238"/>
      <c r="D24" s="247"/>
      <c r="E24" s="247"/>
      <c r="F24" s="244"/>
      <c r="G24" s="244"/>
      <c r="H24" s="245"/>
      <c r="I24" s="245"/>
    </row>
    <row r="25" spans="1:9">
      <c r="A25" s="248"/>
      <c r="B25" s="238"/>
      <c r="C25" s="238"/>
      <c r="D25" s="247"/>
      <c r="E25" s="247"/>
      <c r="F25" s="249" t="s">
        <v>15</v>
      </c>
      <c r="G25" s="249">
        <v>12</v>
      </c>
      <c r="H25" s="241"/>
      <c r="I25" s="241"/>
    </row>
    <row r="26" spans="1:9">
      <c r="A26" s="248"/>
      <c r="B26" s="238"/>
      <c r="C26" s="238"/>
      <c r="D26" s="247"/>
      <c r="E26" s="247"/>
      <c r="F26" s="244"/>
      <c r="G26" s="244"/>
      <c r="H26" s="245"/>
      <c r="I26" s="245"/>
    </row>
    <row r="27" spans="1:9">
      <c r="A27" s="248" t="s">
        <v>6</v>
      </c>
      <c r="B27" s="238" t="s">
        <v>102</v>
      </c>
      <c r="C27" s="238"/>
      <c r="D27" s="247"/>
      <c r="E27" s="247"/>
      <c r="F27" s="244"/>
      <c r="G27" s="244"/>
      <c r="H27" s="245"/>
      <c r="I27" s="245"/>
    </row>
    <row r="28" spans="1:9">
      <c r="A28" s="248"/>
      <c r="B28" s="238" t="s">
        <v>103</v>
      </c>
      <c r="C28" s="238"/>
      <c r="D28" s="247"/>
      <c r="E28" s="247"/>
      <c r="F28" s="244"/>
      <c r="G28" s="244"/>
      <c r="H28" s="245"/>
      <c r="I28" s="245"/>
    </row>
    <row r="29" spans="1:9">
      <c r="A29" s="248"/>
      <c r="B29" s="238"/>
      <c r="C29" s="238"/>
      <c r="D29" s="247"/>
      <c r="E29" s="247"/>
      <c r="F29" s="240" t="s">
        <v>15</v>
      </c>
      <c r="G29" s="240">
        <v>12</v>
      </c>
      <c r="H29" s="241"/>
      <c r="I29" s="241"/>
    </row>
    <row r="30" spans="1:9">
      <c r="A30" s="248"/>
      <c r="B30" s="238"/>
      <c r="C30" s="238"/>
      <c r="D30" s="238"/>
      <c r="E30" s="238"/>
      <c r="F30" s="240"/>
      <c r="G30" s="240"/>
      <c r="H30" s="241"/>
      <c r="I30" s="241"/>
    </row>
    <row r="31" spans="1:9">
      <c r="A31" s="248" t="s">
        <v>7</v>
      </c>
      <c r="B31" s="238" t="s">
        <v>104</v>
      </c>
      <c r="C31" s="238"/>
      <c r="D31" s="238"/>
      <c r="E31" s="238"/>
      <c r="F31" s="240"/>
      <c r="G31" s="240"/>
      <c r="H31" s="241"/>
      <c r="I31" s="241"/>
    </row>
    <row r="32" spans="1:9">
      <c r="A32" s="248"/>
      <c r="B32" s="238" t="s">
        <v>105</v>
      </c>
      <c r="C32" s="238"/>
      <c r="D32" s="238"/>
      <c r="E32" s="238"/>
      <c r="F32" s="240"/>
      <c r="G32" s="240"/>
      <c r="H32" s="241"/>
      <c r="I32" s="241"/>
    </row>
    <row r="33" spans="1:9">
      <c r="A33" s="248"/>
      <c r="B33" s="238" t="s">
        <v>106</v>
      </c>
      <c r="C33" s="238"/>
      <c r="D33" s="238"/>
      <c r="E33" s="238"/>
      <c r="F33" s="240"/>
      <c r="G33" s="240"/>
      <c r="H33" s="241"/>
      <c r="I33" s="241"/>
    </row>
    <row r="34" spans="1:9">
      <c r="A34" s="248"/>
      <c r="B34" s="238" t="s">
        <v>107</v>
      </c>
      <c r="C34" s="238"/>
      <c r="D34" s="238"/>
      <c r="E34" s="238"/>
      <c r="F34" s="240"/>
      <c r="G34" s="240"/>
      <c r="H34" s="241"/>
      <c r="I34" s="241"/>
    </row>
    <row r="35" spans="1:9">
      <c r="A35" s="248"/>
      <c r="B35" s="238" t="s">
        <v>108</v>
      </c>
      <c r="C35" s="238"/>
      <c r="D35" s="238"/>
      <c r="E35" s="238"/>
      <c r="F35" s="240"/>
      <c r="G35" s="240"/>
      <c r="H35" s="241"/>
      <c r="I35" s="241"/>
    </row>
    <row r="36" spans="1:9">
      <c r="A36" s="248"/>
      <c r="B36" s="238" t="s">
        <v>109</v>
      </c>
      <c r="C36" s="238"/>
      <c r="D36" s="238"/>
      <c r="E36" s="238"/>
      <c r="F36" s="240"/>
      <c r="G36" s="240"/>
      <c r="H36" s="241"/>
      <c r="I36" s="241"/>
    </row>
    <row r="37" spans="1:9">
      <c r="A37" s="248"/>
      <c r="B37" s="238" t="s">
        <v>110</v>
      </c>
      <c r="C37" s="238"/>
      <c r="D37" s="238"/>
      <c r="E37" s="238"/>
      <c r="F37" s="240"/>
      <c r="G37" s="240"/>
      <c r="H37" s="241"/>
      <c r="I37" s="241"/>
    </row>
    <row r="38" spans="1:9">
      <c r="A38" s="248"/>
      <c r="B38" s="238" t="s">
        <v>111</v>
      </c>
      <c r="C38" s="238"/>
      <c r="D38" s="238"/>
      <c r="E38" s="238"/>
      <c r="F38" s="240"/>
      <c r="G38" s="240"/>
      <c r="H38" s="241"/>
      <c r="I38" s="241"/>
    </row>
    <row r="39" spans="1:9">
      <c r="A39" s="248"/>
      <c r="B39" s="238" t="s">
        <v>112</v>
      </c>
      <c r="C39" s="238"/>
      <c r="D39" s="238"/>
      <c r="E39" s="238"/>
      <c r="F39" s="240"/>
      <c r="G39" s="240"/>
      <c r="H39" s="241"/>
      <c r="I39" s="241"/>
    </row>
    <row r="40" spans="1:9">
      <c r="A40" s="248"/>
      <c r="B40" s="238" t="s">
        <v>113</v>
      </c>
      <c r="C40" s="238"/>
      <c r="D40" s="238"/>
      <c r="E40" s="238"/>
      <c r="F40" s="240"/>
      <c r="G40" s="240"/>
      <c r="H40" s="241"/>
      <c r="I40" s="241"/>
    </row>
    <row r="41" spans="1:9">
      <c r="A41" s="248"/>
      <c r="B41" s="238" t="s">
        <v>114</v>
      </c>
      <c r="C41" s="238"/>
      <c r="D41" s="238"/>
      <c r="E41" s="238"/>
      <c r="F41" s="240"/>
      <c r="G41" s="240"/>
      <c r="H41" s="241"/>
      <c r="I41" s="241"/>
    </row>
    <row r="42" spans="1:9">
      <c r="A42" s="248"/>
      <c r="B42" s="238" t="s">
        <v>115</v>
      </c>
      <c r="C42" s="238"/>
      <c r="D42" s="238"/>
      <c r="E42" s="238"/>
      <c r="F42" s="240"/>
      <c r="G42" s="240"/>
      <c r="H42" s="241"/>
      <c r="I42" s="241"/>
    </row>
    <row r="43" spans="1:9">
      <c r="A43" s="248"/>
      <c r="B43" s="238" t="s">
        <v>116</v>
      </c>
      <c r="C43" s="238"/>
      <c r="D43" s="238"/>
      <c r="E43" s="238"/>
      <c r="F43" s="240"/>
      <c r="G43" s="240"/>
      <c r="H43" s="241"/>
      <c r="I43" s="241"/>
    </row>
    <row r="44" spans="1:9">
      <c r="A44" s="248"/>
      <c r="B44" s="238"/>
      <c r="C44" s="238"/>
      <c r="D44" s="238"/>
      <c r="E44" s="238"/>
      <c r="F44" s="240" t="s">
        <v>15</v>
      </c>
      <c r="G44" s="240">
        <v>12</v>
      </c>
      <c r="H44" s="241"/>
      <c r="I44" s="241"/>
    </row>
    <row r="45" spans="1:9">
      <c r="A45" s="248"/>
      <c r="B45" s="238"/>
      <c r="C45" s="238"/>
      <c r="D45" s="238"/>
      <c r="E45" s="238"/>
      <c r="F45" s="240"/>
      <c r="G45" s="240"/>
      <c r="H45" s="241"/>
      <c r="I45" s="241"/>
    </row>
    <row r="46" spans="1:9">
      <c r="A46" s="248" t="s">
        <v>9</v>
      </c>
      <c r="B46" s="238" t="s">
        <v>117</v>
      </c>
      <c r="C46" s="238"/>
      <c r="D46" s="238"/>
      <c r="E46" s="238"/>
      <c r="F46" s="240"/>
      <c r="G46" s="240"/>
      <c r="H46" s="241"/>
      <c r="I46" s="241"/>
    </row>
    <row r="47" spans="1:9">
      <c r="A47" s="248"/>
      <c r="B47" s="238" t="s">
        <v>118</v>
      </c>
      <c r="C47" s="238"/>
      <c r="D47" s="238"/>
      <c r="E47" s="238"/>
      <c r="F47" s="240"/>
      <c r="G47" s="240"/>
      <c r="H47" s="241"/>
      <c r="I47" s="241"/>
    </row>
    <row r="48" spans="1:9">
      <c r="A48" s="248"/>
      <c r="B48" s="238"/>
      <c r="C48" s="238"/>
      <c r="D48" s="238"/>
      <c r="E48" s="238"/>
      <c r="F48" s="240" t="s">
        <v>15</v>
      </c>
      <c r="G48" s="240">
        <v>4</v>
      </c>
      <c r="H48" s="241"/>
      <c r="I48" s="241"/>
    </row>
    <row r="49" spans="1:9">
      <c r="A49" s="248"/>
      <c r="B49" s="238"/>
      <c r="C49" s="238"/>
      <c r="D49" s="238"/>
      <c r="E49" s="238"/>
      <c r="F49" s="240"/>
      <c r="G49" s="240"/>
      <c r="H49" s="241"/>
      <c r="I49" s="241"/>
    </row>
    <row r="50" spans="1:9">
      <c r="A50" s="248" t="s">
        <v>10</v>
      </c>
      <c r="B50" s="248" t="s">
        <v>119</v>
      </c>
      <c r="C50" s="250"/>
      <c r="D50" s="247"/>
      <c r="E50" s="247"/>
      <c r="F50" s="244"/>
      <c r="G50" s="244"/>
      <c r="H50" s="245"/>
      <c r="I50" s="245"/>
    </row>
    <row r="51" spans="1:9">
      <c r="A51" s="248"/>
      <c r="B51" s="248"/>
      <c r="C51" s="250"/>
      <c r="D51" s="247"/>
      <c r="E51" s="247"/>
      <c r="F51" s="244" t="s">
        <v>120</v>
      </c>
      <c r="G51" s="244">
        <v>77</v>
      </c>
      <c r="H51" s="241"/>
      <c r="I51" s="241"/>
    </row>
    <row r="52" spans="1:9">
      <c r="A52" s="248"/>
      <c r="B52" s="248"/>
      <c r="C52" s="250"/>
      <c r="D52" s="247"/>
      <c r="E52" s="247"/>
      <c r="F52" s="244"/>
      <c r="G52" s="244"/>
      <c r="H52" s="241"/>
      <c r="I52" s="226"/>
    </row>
    <row r="53" spans="1:9">
      <c r="A53" s="248" t="s">
        <v>11</v>
      </c>
      <c r="B53" s="251" t="s">
        <v>317</v>
      </c>
      <c r="C53" s="243"/>
      <c r="D53" s="247"/>
      <c r="E53" s="247"/>
      <c r="F53" s="244"/>
      <c r="G53" s="244"/>
      <c r="H53" s="245"/>
      <c r="I53" s="245"/>
    </row>
    <row r="54" spans="1:9">
      <c r="A54" s="248"/>
      <c r="B54" s="251" t="s">
        <v>316</v>
      </c>
      <c r="C54" s="243"/>
      <c r="D54" s="247"/>
      <c r="E54" s="247"/>
      <c r="F54" s="244"/>
      <c r="G54" s="244"/>
      <c r="H54" s="245"/>
      <c r="I54" s="245"/>
    </row>
    <row r="55" spans="1:9">
      <c r="A55" s="248"/>
      <c r="B55" s="251" t="s">
        <v>77</v>
      </c>
      <c r="C55" s="243"/>
      <c r="D55" s="247"/>
      <c r="E55" s="247"/>
      <c r="F55" s="244"/>
      <c r="G55" s="244"/>
      <c r="H55" s="245"/>
      <c r="I55" s="245"/>
    </row>
    <row r="56" spans="1:9">
      <c r="A56" s="248"/>
      <c r="B56" s="252" t="s">
        <v>285</v>
      </c>
      <c r="C56" s="253"/>
      <c r="D56" s="254"/>
      <c r="E56" s="254"/>
      <c r="F56" s="244" t="s">
        <v>51</v>
      </c>
      <c r="G56" s="244">
        <v>15</v>
      </c>
      <c r="H56" s="241"/>
      <c r="I56" s="241"/>
    </row>
    <row r="57" spans="1:9">
      <c r="A57" s="248"/>
      <c r="B57" s="252" t="s">
        <v>286</v>
      </c>
      <c r="C57" s="253"/>
      <c r="D57" s="254"/>
      <c r="E57" s="254"/>
      <c r="F57" s="244" t="s">
        <v>51</v>
      </c>
      <c r="G57" s="244">
        <v>24</v>
      </c>
      <c r="H57" s="241"/>
      <c r="I57" s="241"/>
    </row>
    <row r="58" spans="1:9">
      <c r="A58" s="248"/>
      <c r="B58" s="252" t="s">
        <v>287</v>
      </c>
      <c r="C58" s="253"/>
      <c r="D58" s="254"/>
      <c r="E58" s="254"/>
      <c r="F58" s="244" t="s">
        <v>51</v>
      </c>
      <c r="G58" s="244">
        <v>6</v>
      </c>
      <c r="H58" s="241"/>
      <c r="I58" s="241"/>
    </row>
    <row r="59" spans="1:9">
      <c r="A59" s="248"/>
      <c r="B59" s="252"/>
      <c r="C59" s="243"/>
      <c r="D59" s="247"/>
      <c r="E59" s="247"/>
      <c r="F59" s="244"/>
      <c r="G59" s="244"/>
      <c r="H59" s="226"/>
      <c r="I59" s="226"/>
    </row>
    <row r="60" spans="1:9">
      <c r="A60" s="248" t="s">
        <v>12</v>
      </c>
      <c r="B60" s="255" t="s">
        <v>121</v>
      </c>
      <c r="C60" s="255"/>
      <c r="D60" s="255"/>
      <c r="E60" s="255"/>
      <c r="F60" s="240"/>
      <c r="G60" s="244"/>
      <c r="H60" s="245"/>
      <c r="I60" s="245"/>
    </row>
    <row r="61" spans="1:9">
      <c r="A61" s="248"/>
      <c r="B61" s="255" t="s">
        <v>122</v>
      </c>
      <c r="C61" s="255"/>
      <c r="D61" s="255"/>
      <c r="E61" s="255"/>
      <c r="F61" s="240"/>
      <c r="G61" s="244"/>
      <c r="H61" s="245"/>
      <c r="I61" s="245"/>
    </row>
    <row r="62" spans="1:9">
      <c r="A62" s="248"/>
      <c r="B62" s="255" t="s">
        <v>123</v>
      </c>
      <c r="C62" s="255"/>
      <c r="D62" s="255"/>
      <c r="E62" s="255"/>
      <c r="F62" s="240"/>
      <c r="G62" s="244"/>
      <c r="H62" s="245"/>
      <c r="I62" s="245"/>
    </row>
    <row r="63" spans="1:9">
      <c r="A63" s="248"/>
      <c r="B63" s="255" t="s">
        <v>124</v>
      </c>
      <c r="C63" s="255"/>
      <c r="D63" s="255"/>
      <c r="E63" s="255"/>
      <c r="F63" s="240"/>
      <c r="G63" s="244"/>
      <c r="H63" s="245"/>
      <c r="I63" s="245"/>
    </row>
    <row r="64" spans="1:9">
      <c r="A64" s="248"/>
      <c r="B64" s="255" t="s">
        <v>125</v>
      </c>
      <c r="C64" s="255"/>
      <c r="D64" s="255"/>
      <c r="E64" s="255"/>
      <c r="F64" s="240" t="s">
        <v>62</v>
      </c>
      <c r="G64" s="240">
        <v>1</v>
      </c>
      <c r="H64" s="241"/>
      <c r="I64" s="241"/>
    </row>
    <row r="65" spans="1:9">
      <c r="A65" s="248"/>
      <c r="B65" s="242"/>
      <c r="C65" s="238"/>
      <c r="D65" s="247"/>
      <c r="E65" s="247"/>
      <c r="F65" s="244"/>
      <c r="G65" s="244"/>
      <c r="H65" s="245"/>
      <c r="I65" s="245"/>
    </row>
    <row r="66" spans="1:9">
      <c r="A66" s="248" t="s">
        <v>13</v>
      </c>
      <c r="B66" s="251" t="s">
        <v>126</v>
      </c>
      <c r="C66" s="238"/>
      <c r="D66" s="247"/>
      <c r="E66" s="247"/>
      <c r="F66" s="244"/>
      <c r="G66" s="244"/>
      <c r="H66" s="245"/>
      <c r="I66" s="245"/>
    </row>
    <row r="67" spans="1:9">
      <c r="A67" s="248"/>
      <c r="B67" s="251" t="s">
        <v>127</v>
      </c>
      <c r="C67" s="255"/>
      <c r="D67" s="247"/>
      <c r="E67" s="247"/>
      <c r="F67" s="240" t="s">
        <v>62</v>
      </c>
      <c r="G67" s="240">
        <v>1</v>
      </c>
      <c r="H67" s="241"/>
      <c r="I67" s="241"/>
    </row>
    <row r="68" spans="1:9">
      <c r="A68" s="248"/>
      <c r="B68" s="256" t="s">
        <v>128</v>
      </c>
      <c r="C68" s="243"/>
      <c r="D68" s="247"/>
      <c r="E68" s="247"/>
      <c r="F68" s="244"/>
      <c r="G68" s="244"/>
      <c r="H68" s="245"/>
      <c r="I68" s="245"/>
    </row>
    <row r="69" spans="1:9">
      <c r="A69" s="248" t="s">
        <v>14</v>
      </c>
      <c r="B69" s="252" t="s">
        <v>318</v>
      </c>
      <c r="C69" s="253"/>
      <c r="D69" s="254"/>
      <c r="E69" s="254"/>
      <c r="F69" s="244"/>
      <c r="G69" s="244"/>
      <c r="H69" s="245"/>
      <c r="I69" s="245"/>
    </row>
    <row r="70" spans="1:9">
      <c r="A70" s="248"/>
      <c r="B70" s="251" t="s">
        <v>319</v>
      </c>
      <c r="C70" s="253"/>
      <c r="D70" s="254"/>
      <c r="E70" s="254"/>
      <c r="F70" s="244"/>
      <c r="G70" s="244"/>
      <c r="H70" s="245"/>
      <c r="I70" s="245"/>
    </row>
    <row r="71" spans="1:9">
      <c r="A71" s="248"/>
      <c r="B71" s="251" t="s">
        <v>320</v>
      </c>
      <c r="C71" s="253"/>
      <c r="D71" s="254"/>
      <c r="E71" s="254"/>
      <c r="F71" s="244"/>
      <c r="G71" s="244"/>
      <c r="H71" s="245"/>
      <c r="I71" s="245"/>
    </row>
    <row r="72" spans="1:9">
      <c r="A72" s="248"/>
      <c r="B72" s="251" t="s">
        <v>129</v>
      </c>
      <c r="C72" s="253"/>
      <c r="D72" s="254"/>
      <c r="E72" s="254"/>
      <c r="F72" s="244"/>
      <c r="G72" s="244"/>
      <c r="H72" s="245"/>
      <c r="I72" s="245"/>
    </row>
    <row r="73" spans="1:9">
      <c r="A73" s="248"/>
      <c r="B73" s="251" t="s">
        <v>130</v>
      </c>
      <c r="C73" s="253"/>
      <c r="D73" s="254"/>
      <c r="E73" s="254"/>
      <c r="F73" s="244"/>
      <c r="G73" s="244"/>
      <c r="H73" s="245"/>
      <c r="I73" s="245"/>
    </row>
    <row r="74" spans="1:9">
      <c r="A74" s="248"/>
      <c r="B74" s="252" t="s">
        <v>288</v>
      </c>
      <c r="C74" s="253"/>
      <c r="D74" s="254"/>
      <c r="E74" s="254"/>
      <c r="F74" s="244" t="s">
        <v>51</v>
      </c>
      <c r="G74" s="244">
        <v>12</v>
      </c>
      <c r="H74" s="241"/>
      <c r="I74" s="241"/>
    </row>
    <row r="75" spans="1:9">
      <c r="A75" s="248"/>
      <c r="B75" s="252" t="s">
        <v>289</v>
      </c>
      <c r="C75" s="253"/>
      <c r="D75" s="254"/>
      <c r="E75" s="254"/>
      <c r="F75" s="244" t="s">
        <v>51</v>
      </c>
      <c r="G75" s="244">
        <v>144</v>
      </c>
      <c r="H75" s="241"/>
      <c r="I75" s="241"/>
    </row>
    <row r="76" spans="1:9">
      <c r="A76" s="248"/>
      <c r="B76" s="252" t="s">
        <v>290</v>
      </c>
      <c r="C76" s="253"/>
      <c r="D76" s="254"/>
      <c r="E76" s="254"/>
      <c r="F76" s="244" t="s">
        <v>51</v>
      </c>
      <c r="G76" s="244">
        <v>18</v>
      </c>
      <c r="H76" s="241"/>
      <c r="I76" s="241"/>
    </row>
    <row r="77" spans="1:9">
      <c r="A77" s="248"/>
      <c r="B77" s="252" t="s">
        <v>291</v>
      </c>
      <c r="C77" s="253"/>
      <c r="D77" s="254"/>
      <c r="E77" s="254"/>
      <c r="F77" s="244" t="s">
        <v>51</v>
      </c>
      <c r="G77" s="244">
        <v>30</v>
      </c>
      <c r="H77" s="241"/>
      <c r="I77" s="241"/>
    </row>
    <row r="78" spans="1:9">
      <c r="A78" s="248"/>
      <c r="B78" s="238"/>
      <c r="C78" s="238"/>
      <c r="D78" s="247"/>
      <c r="E78" s="247"/>
      <c r="F78" s="244"/>
      <c r="G78" s="244"/>
      <c r="H78" s="245"/>
      <c r="I78" s="245"/>
    </row>
    <row r="79" spans="1:9">
      <c r="A79" s="248" t="s">
        <v>65</v>
      </c>
      <c r="B79" s="251" t="s">
        <v>131</v>
      </c>
      <c r="C79" s="243"/>
      <c r="D79" s="247"/>
      <c r="E79" s="247"/>
      <c r="F79" s="244"/>
      <c r="G79" s="244"/>
      <c r="H79" s="245"/>
      <c r="I79" s="245"/>
    </row>
    <row r="80" spans="1:9">
      <c r="A80" s="248"/>
      <c r="B80" s="251" t="s">
        <v>127</v>
      </c>
      <c r="C80" s="243"/>
      <c r="D80" s="247"/>
      <c r="E80" s="247"/>
      <c r="F80" s="249" t="s">
        <v>62</v>
      </c>
      <c r="G80" s="249">
        <v>1</v>
      </c>
      <c r="H80" s="226"/>
      <c r="I80" s="241"/>
    </row>
    <row r="81" spans="1:9">
      <c r="A81" s="248"/>
      <c r="B81" s="256" t="s">
        <v>132</v>
      </c>
      <c r="C81" s="243"/>
      <c r="D81" s="247"/>
      <c r="E81" s="247"/>
      <c r="F81" s="244"/>
      <c r="G81" s="244"/>
      <c r="H81" s="245"/>
      <c r="I81" s="245"/>
    </row>
    <row r="82" spans="1:9">
      <c r="A82" s="248" t="s">
        <v>66</v>
      </c>
      <c r="B82" s="251" t="s">
        <v>321</v>
      </c>
      <c r="C82" s="243"/>
      <c r="D82" s="247"/>
      <c r="E82" s="247"/>
      <c r="F82" s="244"/>
      <c r="G82" s="244"/>
      <c r="H82" s="245"/>
      <c r="I82" s="245"/>
    </row>
    <row r="83" spans="1:9">
      <c r="A83" s="248"/>
      <c r="B83" s="251" t="s">
        <v>133</v>
      </c>
      <c r="C83" s="243"/>
      <c r="D83" s="247"/>
      <c r="E83" s="247"/>
      <c r="F83" s="244"/>
      <c r="G83" s="244"/>
      <c r="H83" s="245"/>
      <c r="I83" s="245"/>
    </row>
    <row r="84" spans="1:9">
      <c r="A84" s="243"/>
      <c r="B84" s="243"/>
      <c r="C84" s="243"/>
      <c r="D84" s="243"/>
      <c r="E84" s="243"/>
      <c r="F84" s="249"/>
      <c r="G84" s="249"/>
      <c r="H84" s="226"/>
      <c r="I84" s="226"/>
    </row>
    <row r="85" spans="1:9">
      <c r="A85" s="248"/>
      <c r="B85" s="252" t="s">
        <v>134</v>
      </c>
      <c r="C85" s="243"/>
      <c r="D85" s="247"/>
      <c r="E85" s="247"/>
      <c r="F85" s="244" t="s">
        <v>15</v>
      </c>
      <c r="G85" s="244">
        <v>11</v>
      </c>
      <c r="H85" s="226"/>
      <c r="I85" s="241"/>
    </row>
    <row r="86" spans="1:9">
      <c r="A86" s="248"/>
      <c r="B86" s="252"/>
      <c r="C86" s="243"/>
      <c r="D86" s="247"/>
      <c r="E86" s="247"/>
      <c r="F86" s="244"/>
      <c r="G86" s="244"/>
      <c r="H86" s="226"/>
      <c r="I86" s="226"/>
    </row>
    <row r="87" spans="1:9">
      <c r="A87" s="248" t="s">
        <v>70</v>
      </c>
      <c r="B87" s="251" t="s">
        <v>322</v>
      </c>
      <c r="C87" s="243"/>
      <c r="D87" s="247"/>
      <c r="E87" s="247"/>
      <c r="F87" s="244"/>
      <c r="G87" s="244"/>
      <c r="H87" s="245"/>
      <c r="I87" s="245"/>
    </row>
    <row r="88" spans="1:9">
      <c r="A88" s="248"/>
      <c r="B88" s="251" t="s">
        <v>135</v>
      </c>
      <c r="C88" s="243"/>
      <c r="D88" s="247"/>
      <c r="E88" s="247"/>
      <c r="F88" s="244"/>
      <c r="G88" s="244"/>
      <c r="H88" s="245"/>
      <c r="I88" s="245"/>
    </row>
    <row r="89" spans="1:9">
      <c r="A89" s="248"/>
      <c r="B89" s="242" t="s">
        <v>136</v>
      </c>
      <c r="C89" s="243"/>
      <c r="D89" s="247"/>
      <c r="E89" s="247"/>
      <c r="F89" s="244" t="s">
        <v>15</v>
      </c>
      <c r="G89" s="244">
        <v>12</v>
      </c>
      <c r="H89" s="226"/>
      <c r="I89" s="241"/>
    </row>
    <row r="90" spans="1:9">
      <c r="A90" s="248"/>
      <c r="B90" s="238"/>
      <c r="C90" s="238"/>
      <c r="D90" s="247"/>
      <c r="E90" s="247"/>
      <c r="F90" s="244"/>
      <c r="G90" s="244"/>
      <c r="H90" s="245"/>
      <c r="I90" s="245"/>
    </row>
    <row r="91" spans="1:9">
      <c r="A91" s="248" t="s">
        <v>71</v>
      </c>
      <c r="B91" s="251" t="s">
        <v>323</v>
      </c>
      <c r="C91" s="243"/>
      <c r="D91" s="247"/>
      <c r="E91" s="247"/>
      <c r="F91" s="244"/>
      <c r="G91" s="244"/>
      <c r="H91" s="245"/>
      <c r="I91" s="245"/>
    </row>
    <row r="92" spans="1:9">
      <c r="A92" s="248"/>
      <c r="B92" s="251" t="s">
        <v>133</v>
      </c>
      <c r="C92" s="243"/>
      <c r="D92" s="247"/>
      <c r="E92" s="247"/>
      <c r="F92" s="244"/>
      <c r="G92" s="244"/>
      <c r="H92" s="245"/>
      <c r="I92" s="245"/>
    </row>
    <row r="93" spans="1:9">
      <c r="A93" s="248"/>
      <c r="B93" s="242" t="s">
        <v>137</v>
      </c>
      <c r="C93" s="243"/>
      <c r="D93" s="247"/>
      <c r="E93" s="247"/>
      <c r="F93" s="244" t="s">
        <v>15</v>
      </c>
      <c r="G93" s="244">
        <v>1</v>
      </c>
      <c r="H93" s="226"/>
      <c r="I93" s="241"/>
    </row>
    <row r="94" spans="1:9">
      <c r="A94" s="248"/>
      <c r="B94" s="242"/>
      <c r="C94" s="243"/>
      <c r="D94" s="247"/>
      <c r="E94" s="247"/>
      <c r="F94" s="244"/>
      <c r="G94" s="244"/>
      <c r="H94" s="226"/>
      <c r="I94" s="226"/>
    </row>
    <row r="95" spans="1:9">
      <c r="A95" s="248" t="s">
        <v>72</v>
      </c>
      <c r="B95" s="251" t="s">
        <v>138</v>
      </c>
      <c r="C95" s="243"/>
      <c r="D95" s="247"/>
      <c r="E95" s="247"/>
      <c r="F95" s="244"/>
      <c r="G95" s="244"/>
      <c r="H95" s="245"/>
      <c r="I95" s="245"/>
    </row>
    <row r="96" spans="1:9">
      <c r="A96" s="248"/>
      <c r="B96" s="251" t="s">
        <v>139</v>
      </c>
      <c r="C96" s="243"/>
      <c r="D96" s="247"/>
      <c r="E96" s="247"/>
      <c r="F96" s="244"/>
      <c r="G96" s="244"/>
      <c r="H96" s="245"/>
      <c r="I96" s="245"/>
    </row>
    <row r="97" spans="1:9">
      <c r="A97" s="248"/>
      <c r="B97" s="252" t="s">
        <v>285</v>
      </c>
      <c r="C97" s="253"/>
      <c r="D97" s="254"/>
      <c r="E97" s="254"/>
      <c r="F97" s="244" t="s">
        <v>15</v>
      </c>
      <c r="G97" s="244">
        <v>8</v>
      </c>
      <c r="H97" s="226"/>
      <c r="I97" s="241"/>
    </row>
    <row r="98" spans="1:9">
      <c r="A98" s="248"/>
      <c r="B98" s="252" t="s">
        <v>286</v>
      </c>
      <c r="C98" s="253"/>
      <c r="D98" s="254"/>
      <c r="E98" s="254"/>
      <c r="F98" s="244" t="s">
        <v>15</v>
      </c>
      <c r="G98" s="244">
        <v>12</v>
      </c>
      <c r="H98" s="226"/>
      <c r="I98" s="241"/>
    </row>
    <row r="99" spans="1:9">
      <c r="A99" s="248"/>
      <c r="B99" s="252" t="s">
        <v>287</v>
      </c>
      <c r="C99" s="253"/>
      <c r="D99" s="254"/>
      <c r="E99" s="254"/>
      <c r="F99" s="244" t="s">
        <v>15</v>
      </c>
      <c r="G99" s="244">
        <v>3</v>
      </c>
      <c r="H99" s="226"/>
      <c r="I99" s="241"/>
    </row>
    <row r="100" spans="1:9">
      <c r="A100" s="248"/>
      <c r="B100" s="242" t="s">
        <v>140</v>
      </c>
      <c r="C100" s="243"/>
      <c r="D100" s="247"/>
      <c r="E100" s="247"/>
      <c r="F100" s="244"/>
      <c r="G100" s="244"/>
      <c r="H100" s="245"/>
      <c r="I100" s="245"/>
    </row>
    <row r="101" spans="1:9">
      <c r="A101" s="248" t="s">
        <v>79</v>
      </c>
      <c r="B101" s="251" t="s">
        <v>295</v>
      </c>
      <c r="C101" s="243"/>
      <c r="D101" s="247"/>
      <c r="E101" s="247"/>
      <c r="F101" s="244"/>
      <c r="G101" s="244"/>
      <c r="H101" s="245"/>
      <c r="I101" s="245"/>
    </row>
    <row r="102" spans="1:9">
      <c r="A102" s="248"/>
      <c r="B102" s="251" t="s">
        <v>141</v>
      </c>
      <c r="C102" s="243"/>
      <c r="D102" s="247"/>
      <c r="E102" s="247"/>
      <c r="F102" s="244"/>
      <c r="G102" s="244"/>
      <c r="H102" s="245"/>
      <c r="I102" s="245"/>
    </row>
    <row r="103" spans="1:9">
      <c r="A103" s="248"/>
      <c r="B103" s="251" t="s">
        <v>142</v>
      </c>
      <c r="C103" s="250"/>
      <c r="D103" s="247"/>
      <c r="E103" s="247"/>
      <c r="F103" s="244" t="s">
        <v>15</v>
      </c>
      <c r="G103" s="244">
        <v>8</v>
      </c>
      <c r="H103" s="226"/>
      <c r="I103" s="241"/>
    </row>
    <row r="104" spans="1:9">
      <c r="A104" s="248"/>
      <c r="B104" s="251" t="s">
        <v>143</v>
      </c>
      <c r="C104" s="250"/>
      <c r="D104" s="247"/>
      <c r="E104" s="247"/>
      <c r="F104" s="244" t="s">
        <v>15</v>
      </c>
      <c r="G104" s="244">
        <v>24</v>
      </c>
      <c r="H104" s="226"/>
      <c r="I104" s="241"/>
    </row>
    <row r="105" spans="1:9">
      <c r="A105" s="248"/>
      <c r="B105" s="242"/>
      <c r="C105" s="243"/>
      <c r="D105" s="247"/>
      <c r="E105" s="247"/>
      <c r="F105" s="244"/>
      <c r="G105" s="244"/>
      <c r="H105" s="245"/>
      <c r="I105" s="245"/>
    </row>
    <row r="106" spans="1:9">
      <c r="A106" s="248" t="s">
        <v>80</v>
      </c>
      <c r="B106" s="251" t="s">
        <v>324</v>
      </c>
      <c r="C106" s="243"/>
      <c r="D106" s="247"/>
      <c r="E106" s="247"/>
      <c r="F106" s="244"/>
      <c r="G106" s="244"/>
      <c r="H106" s="245"/>
      <c r="I106" s="245"/>
    </row>
    <row r="107" spans="1:9">
      <c r="A107" s="248"/>
      <c r="B107" s="251"/>
      <c r="C107" s="243"/>
      <c r="D107" s="247"/>
      <c r="E107" s="247"/>
      <c r="F107" s="244" t="s">
        <v>15</v>
      </c>
      <c r="G107" s="244">
        <v>16</v>
      </c>
      <c r="H107" s="226"/>
      <c r="I107" s="241"/>
    </row>
    <row r="108" spans="1:9">
      <c r="A108" s="248"/>
      <c r="B108" s="242" t="s">
        <v>144</v>
      </c>
      <c r="C108" s="243"/>
      <c r="D108" s="247"/>
      <c r="E108" s="247"/>
      <c r="F108" s="244"/>
      <c r="G108" s="244"/>
      <c r="H108" s="245"/>
      <c r="I108" s="245"/>
    </row>
    <row r="109" spans="1:9">
      <c r="A109" s="248" t="s">
        <v>81</v>
      </c>
      <c r="B109" s="251" t="s">
        <v>325</v>
      </c>
      <c r="C109" s="243"/>
      <c r="D109" s="247"/>
      <c r="E109" s="247"/>
      <c r="F109" s="244"/>
      <c r="G109" s="244"/>
      <c r="H109" s="245"/>
      <c r="I109" s="245"/>
    </row>
    <row r="110" spans="1:9">
      <c r="A110" s="248"/>
      <c r="B110" s="251" t="s">
        <v>327</v>
      </c>
      <c r="C110" s="243"/>
      <c r="D110" s="247"/>
      <c r="E110" s="247"/>
      <c r="F110" s="244" t="s">
        <v>15</v>
      </c>
      <c r="G110" s="244">
        <v>16</v>
      </c>
      <c r="H110" s="226"/>
      <c r="I110" s="241"/>
    </row>
    <row r="111" spans="1:9">
      <c r="A111" s="248"/>
      <c r="B111" s="257"/>
      <c r="C111" s="243"/>
      <c r="D111" s="247"/>
      <c r="E111" s="247"/>
      <c r="F111" s="244"/>
      <c r="G111" s="244"/>
      <c r="H111" s="245"/>
      <c r="I111" s="245"/>
    </row>
    <row r="112" spans="1:9">
      <c r="A112" s="248" t="s">
        <v>82</v>
      </c>
      <c r="B112" s="251" t="s">
        <v>145</v>
      </c>
      <c r="C112" s="243"/>
      <c r="D112" s="247"/>
      <c r="E112" s="247"/>
      <c r="F112" s="244"/>
      <c r="G112" s="244"/>
      <c r="H112" s="245"/>
      <c r="I112" s="245"/>
    </row>
    <row r="113" spans="1:9">
      <c r="A113" s="248"/>
      <c r="B113" s="251" t="s">
        <v>328</v>
      </c>
      <c r="C113" s="243"/>
      <c r="D113" s="247"/>
      <c r="E113" s="247"/>
      <c r="F113" s="244" t="s">
        <v>15</v>
      </c>
      <c r="G113" s="244">
        <v>14</v>
      </c>
      <c r="H113" s="226"/>
      <c r="I113" s="241"/>
    </row>
    <row r="114" spans="1:9">
      <c r="A114" s="248"/>
      <c r="B114" s="243"/>
      <c r="C114" s="243"/>
      <c r="D114" s="247"/>
      <c r="E114" s="247"/>
      <c r="F114" s="244"/>
      <c r="G114" s="244"/>
      <c r="H114" s="245"/>
      <c r="I114" s="245"/>
    </row>
    <row r="115" spans="1:9">
      <c r="A115" s="248" t="s">
        <v>83</v>
      </c>
      <c r="B115" s="251" t="s">
        <v>146</v>
      </c>
      <c r="C115" s="243"/>
      <c r="D115" s="247"/>
      <c r="E115" s="247"/>
      <c r="F115" s="244"/>
      <c r="G115" s="244"/>
      <c r="H115" s="245"/>
      <c r="I115" s="245"/>
    </row>
    <row r="116" spans="1:9">
      <c r="A116" s="248"/>
      <c r="B116" s="251" t="s">
        <v>329</v>
      </c>
      <c r="C116" s="243"/>
      <c r="D116" s="247"/>
      <c r="E116" s="247"/>
      <c r="F116" s="244" t="s">
        <v>15</v>
      </c>
      <c r="G116" s="244">
        <v>16</v>
      </c>
      <c r="H116" s="226"/>
      <c r="I116" s="241"/>
    </row>
    <row r="117" spans="1:9">
      <c r="A117" s="248"/>
      <c r="B117" s="257"/>
      <c r="C117" s="243"/>
      <c r="D117" s="247"/>
      <c r="E117" s="247"/>
      <c r="F117" s="244"/>
      <c r="G117" s="244"/>
      <c r="H117" s="245"/>
      <c r="I117" s="245"/>
    </row>
    <row r="118" spans="1:9">
      <c r="A118" s="248" t="s">
        <v>84</v>
      </c>
      <c r="B118" s="251" t="s">
        <v>147</v>
      </c>
      <c r="C118" s="243"/>
      <c r="D118" s="247"/>
      <c r="E118" s="247"/>
      <c r="F118" s="244"/>
      <c r="G118" s="244"/>
      <c r="H118" s="245"/>
      <c r="I118" s="245"/>
    </row>
    <row r="119" spans="1:9">
      <c r="A119" s="248"/>
      <c r="B119" s="251" t="s">
        <v>148</v>
      </c>
      <c r="C119" s="243"/>
      <c r="D119" s="247"/>
      <c r="E119" s="247"/>
      <c r="F119" s="244" t="s">
        <v>15</v>
      </c>
      <c r="G119" s="244">
        <v>13</v>
      </c>
      <c r="H119" s="226"/>
      <c r="I119" s="241"/>
    </row>
    <row r="120" spans="1:9">
      <c r="A120" s="248"/>
      <c r="B120" s="242"/>
      <c r="C120" s="243"/>
      <c r="D120" s="247"/>
      <c r="E120" s="247"/>
      <c r="F120" s="244"/>
      <c r="G120" s="244"/>
      <c r="H120" s="245"/>
      <c r="I120" s="245"/>
    </row>
    <row r="121" spans="1:9">
      <c r="A121" s="248" t="s">
        <v>149</v>
      </c>
      <c r="B121" s="251" t="s">
        <v>150</v>
      </c>
      <c r="C121" s="243"/>
      <c r="D121" s="247"/>
      <c r="E121" s="247"/>
      <c r="F121" s="244"/>
      <c r="G121" s="244"/>
      <c r="H121" s="245"/>
      <c r="I121" s="245"/>
    </row>
    <row r="122" spans="1:9">
      <c r="A122" s="248"/>
      <c r="B122" s="251" t="s">
        <v>326</v>
      </c>
      <c r="C122" s="243"/>
      <c r="D122" s="247"/>
      <c r="E122" s="247"/>
      <c r="F122" s="244" t="s">
        <v>15</v>
      </c>
      <c r="G122" s="244">
        <v>1</v>
      </c>
      <c r="H122" s="226"/>
      <c r="I122" s="241"/>
    </row>
    <row r="123" spans="1:9">
      <c r="A123" s="248"/>
      <c r="B123" s="242"/>
      <c r="C123" s="243"/>
      <c r="D123" s="247"/>
      <c r="E123" s="247"/>
      <c r="F123" s="244"/>
      <c r="G123" s="244"/>
      <c r="H123" s="226"/>
      <c r="I123" s="226"/>
    </row>
    <row r="124" spans="1:9">
      <c r="A124" s="248" t="s">
        <v>151</v>
      </c>
      <c r="B124" s="258" t="s">
        <v>152</v>
      </c>
      <c r="C124" s="259"/>
      <c r="D124" s="259"/>
      <c r="E124" s="259"/>
      <c r="F124" s="260"/>
      <c r="G124" s="260"/>
      <c r="H124" s="261"/>
      <c r="I124" s="241"/>
    </row>
    <row r="125" spans="1:9">
      <c r="A125" s="248"/>
      <c r="B125" s="258" t="s">
        <v>153</v>
      </c>
      <c r="C125" s="259"/>
      <c r="D125" s="259"/>
      <c r="E125" s="259"/>
      <c r="F125" s="260"/>
      <c r="G125" s="260"/>
      <c r="H125" s="261"/>
      <c r="I125" s="241"/>
    </row>
    <row r="126" spans="1:9">
      <c r="A126" s="248"/>
      <c r="B126" s="262" t="s">
        <v>154</v>
      </c>
      <c r="C126" s="262"/>
      <c r="D126" s="259"/>
      <c r="E126" s="259"/>
      <c r="F126" s="260" t="s">
        <v>15</v>
      </c>
      <c r="G126" s="263">
        <v>24</v>
      </c>
      <c r="H126" s="241"/>
      <c r="I126" s="241"/>
    </row>
    <row r="127" spans="1:9">
      <c r="A127" s="248"/>
      <c r="B127" s="262" t="s">
        <v>155</v>
      </c>
      <c r="C127" s="262"/>
      <c r="D127" s="259"/>
      <c r="E127" s="259"/>
      <c r="F127" s="260" t="s">
        <v>15</v>
      </c>
      <c r="G127" s="263">
        <v>3</v>
      </c>
      <c r="H127" s="264"/>
      <c r="I127" s="241"/>
    </row>
    <row r="128" spans="1:9">
      <c r="A128" s="248"/>
      <c r="B128" s="262"/>
      <c r="C128" s="262"/>
      <c r="D128" s="259"/>
      <c r="E128" s="259"/>
      <c r="F128" s="260"/>
      <c r="G128" s="263"/>
      <c r="H128" s="264"/>
      <c r="I128" s="241"/>
    </row>
    <row r="129" spans="1:9">
      <c r="A129" s="243" t="s">
        <v>156</v>
      </c>
      <c r="B129" s="243" t="s">
        <v>157</v>
      </c>
      <c r="C129" s="243"/>
      <c r="D129" s="243"/>
      <c r="E129" s="243"/>
      <c r="F129" s="249"/>
      <c r="G129" s="249"/>
      <c r="H129" s="226"/>
      <c r="I129" s="241"/>
    </row>
    <row r="130" spans="1:9">
      <c r="A130" s="243"/>
      <c r="B130" s="243" t="s">
        <v>158</v>
      </c>
      <c r="C130" s="243"/>
      <c r="D130" s="243"/>
      <c r="E130" s="243"/>
      <c r="F130" s="249" t="s">
        <v>62</v>
      </c>
      <c r="G130" s="249">
        <v>2</v>
      </c>
      <c r="H130" s="241"/>
      <c r="I130" s="241"/>
    </row>
    <row r="131" spans="1:9">
      <c r="A131" s="243"/>
      <c r="B131" s="243"/>
      <c r="C131" s="243"/>
      <c r="D131" s="243"/>
      <c r="E131" s="243"/>
      <c r="F131" s="249"/>
      <c r="G131" s="249"/>
      <c r="H131" s="241"/>
      <c r="I131" s="241"/>
    </row>
    <row r="132" spans="1:9">
      <c r="A132" s="243" t="s">
        <v>159</v>
      </c>
      <c r="B132" s="243" t="s">
        <v>160</v>
      </c>
      <c r="C132" s="243"/>
      <c r="D132" s="243"/>
      <c r="E132" s="243"/>
      <c r="F132" s="249"/>
      <c r="G132" s="249"/>
      <c r="H132" s="226"/>
      <c r="I132" s="241"/>
    </row>
    <row r="133" spans="1:9">
      <c r="A133" s="248"/>
      <c r="B133" s="248" t="s">
        <v>161</v>
      </c>
      <c r="C133" s="243"/>
      <c r="D133" s="243"/>
      <c r="E133" s="243"/>
      <c r="F133" s="249"/>
      <c r="G133" s="249"/>
      <c r="H133" s="226"/>
      <c r="I133" s="241"/>
    </row>
    <row r="134" spans="1:9">
      <c r="A134" s="248"/>
      <c r="B134" s="262" t="s">
        <v>155</v>
      </c>
      <c r="C134" s="262"/>
      <c r="D134" s="259"/>
      <c r="E134" s="259"/>
      <c r="F134" s="265" t="s">
        <v>15</v>
      </c>
      <c r="G134" s="240">
        <v>1</v>
      </c>
      <c r="H134" s="241"/>
      <c r="I134" s="241"/>
    </row>
    <row r="135" spans="1:9">
      <c r="A135" s="248"/>
      <c r="B135" s="262"/>
      <c r="C135" s="262"/>
      <c r="D135" s="259"/>
      <c r="E135" s="259"/>
      <c r="F135" s="265"/>
      <c r="G135" s="240"/>
      <c r="H135" s="226"/>
      <c r="I135" s="241"/>
    </row>
    <row r="136" spans="1:9">
      <c r="A136" s="243" t="s">
        <v>162</v>
      </c>
      <c r="B136" s="248" t="s">
        <v>330</v>
      </c>
      <c r="C136" s="243"/>
      <c r="D136" s="243"/>
      <c r="E136" s="243"/>
      <c r="F136" s="249"/>
      <c r="G136" s="249"/>
      <c r="H136" s="241"/>
      <c r="I136" s="241"/>
    </row>
    <row r="137" spans="1:9">
      <c r="A137" s="243"/>
      <c r="B137" s="248" t="s">
        <v>331</v>
      </c>
      <c r="C137" s="243"/>
      <c r="D137" s="243"/>
      <c r="E137" s="243"/>
      <c r="F137" s="249"/>
      <c r="G137" s="249"/>
      <c r="H137" s="241"/>
      <c r="I137" s="241"/>
    </row>
    <row r="138" spans="1:9">
      <c r="A138" s="243"/>
      <c r="B138" s="248" t="s">
        <v>292</v>
      </c>
      <c r="C138" s="243"/>
      <c r="D138" s="243"/>
      <c r="E138" s="243"/>
      <c r="F138" s="249"/>
      <c r="G138" s="249"/>
      <c r="H138" s="241"/>
      <c r="I138" s="241"/>
    </row>
    <row r="139" spans="1:9">
      <c r="A139" s="243"/>
      <c r="B139" s="238" t="s">
        <v>154</v>
      </c>
      <c r="C139" s="243"/>
      <c r="D139" s="243"/>
      <c r="E139" s="243"/>
      <c r="F139" s="240" t="s">
        <v>15</v>
      </c>
      <c r="G139" s="263">
        <v>12</v>
      </c>
      <c r="H139" s="241"/>
      <c r="I139" s="241"/>
    </row>
    <row r="140" spans="1:9">
      <c r="A140" s="243"/>
      <c r="B140" s="243"/>
      <c r="C140" s="243"/>
      <c r="D140" s="243"/>
      <c r="E140" s="243"/>
      <c r="F140" s="240"/>
      <c r="G140" s="240"/>
      <c r="H140" s="241"/>
      <c r="I140" s="241"/>
    </row>
    <row r="141" spans="1:9">
      <c r="A141" s="243" t="s">
        <v>163</v>
      </c>
      <c r="B141" s="266" t="s">
        <v>164</v>
      </c>
      <c r="C141" s="243"/>
      <c r="D141" s="243"/>
      <c r="E141" s="243"/>
      <c r="F141" s="249"/>
      <c r="G141" s="240"/>
      <c r="H141" s="241"/>
      <c r="I141" s="241"/>
    </row>
    <row r="142" spans="1:9">
      <c r="A142" s="243"/>
      <c r="B142" s="266" t="s">
        <v>165</v>
      </c>
      <c r="C142" s="243"/>
      <c r="D142" s="243"/>
      <c r="E142" s="243"/>
      <c r="F142" s="249"/>
      <c r="G142" s="240"/>
      <c r="H142" s="241"/>
      <c r="I142" s="241"/>
    </row>
    <row r="143" spans="1:9">
      <c r="A143" s="243"/>
      <c r="B143" s="266" t="s">
        <v>166</v>
      </c>
      <c r="C143" s="243"/>
      <c r="D143" s="243"/>
      <c r="E143" s="243"/>
      <c r="F143" s="240"/>
      <c r="G143" s="263"/>
      <c r="H143" s="241"/>
      <c r="I143" s="241"/>
    </row>
    <row r="144" spans="1:9">
      <c r="A144" s="243"/>
      <c r="B144" s="238" t="s">
        <v>167</v>
      </c>
      <c r="C144" s="243"/>
      <c r="D144" s="243"/>
      <c r="E144" s="243"/>
      <c r="F144" s="240" t="s">
        <v>15</v>
      </c>
      <c r="G144" s="263">
        <v>20</v>
      </c>
      <c r="H144" s="241"/>
      <c r="I144" s="241"/>
    </row>
    <row r="145" spans="1:9">
      <c r="A145" s="243"/>
      <c r="B145" s="238" t="s">
        <v>154</v>
      </c>
      <c r="C145" s="243"/>
      <c r="D145" s="243"/>
      <c r="E145" s="243"/>
      <c r="F145" s="240" t="s">
        <v>15</v>
      </c>
      <c r="G145" s="263">
        <v>1</v>
      </c>
      <c r="H145" s="241"/>
      <c r="I145" s="241"/>
    </row>
    <row r="146" spans="1:9">
      <c r="A146" s="243"/>
      <c r="B146" s="248"/>
      <c r="C146" s="243"/>
      <c r="D146" s="243"/>
      <c r="E146" s="243"/>
      <c r="F146" s="240"/>
      <c r="G146" s="240"/>
      <c r="H146" s="241"/>
      <c r="I146" s="241"/>
    </row>
    <row r="147" spans="1:9">
      <c r="A147" s="243" t="s">
        <v>168</v>
      </c>
      <c r="B147" s="266" t="s">
        <v>169</v>
      </c>
      <c r="C147" s="243"/>
      <c r="D147" s="243"/>
      <c r="E147" s="243"/>
      <c r="F147" s="240"/>
      <c r="G147" s="240"/>
      <c r="H147" s="241"/>
      <c r="I147" s="241"/>
    </row>
    <row r="148" spans="1:9">
      <c r="A148" s="243"/>
      <c r="B148" s="250" t="s">
        <v>170</v>
      </c>
      <c r="C148" s="243"/>
      <c r="D148" s="243"/>
      <c r="E148" s="243"/>
      <c r="F148" s="240" t="s">
        <v>15</v>
      </c>
      <c r="G148" s="263">
        <v>16</v>
      </c>
      <c r="H148" s="241"/>
      <c r="I148" s="241"/>
    </row>
    <row r="149" spans="1:9">
      <c r="A149" s="243"/>
      <c r="B149" s="250"/>
      <c r="C149" s="243"/>
      <c r="D149" s="243"/>
      <c r="E149" s="243"/>
      <c r="F149" s="240"/>
      <c r="G149" s="240"/>
      <c r="H149" s="241"/>
      <c r="I149" s="241"/>
    </row>
    <row r="150" spans="1:9">
      <c r="A150" s="243" t="s">
        <v>171</v>
      </c>
      <c r="B150" s="266" t="s">
        <v>172</v>
      </c>
      <c r="C150" s="243"/>
      <c r="D150" s="243"/>
      <c r="E150" s="243"/>
      <c r="F150" s="240"/>
      <c r="G150" s="240"/>
      <c r="H150" s="241"/>
      <c r="I150" s="241"/>
    </row>
    <row r="151" spans="1:9">
      <c r="A151" s="243"/>
      <c r="B151" s="250" t="s">
        <v>170</v>
      </c>
      <c r="C151" s="243"/>
      <c r="D151" s="243"/>
      <c r="E151" s="243"/>
      <c r="F151" s="240" t="s">
        <v>15</v>
      </c>
      <c r="G151" s="263">
        <v>32</v>
      </c>
      <c r="H151" s="241"/>
      <c r="I151" s="241"/>
    </row>
    <row r="152" spans="1:9">
      <c r="A152" s="243"/>
      <c r="B152" s="250"/>
      <c r="C152" s="243"/>
      <c r="D152" s="243"/>
      <c r="E152" s="243"/>
      <c r="F152" s="240"/>
      <c r="G152" s="240"/>
      <c r="H152" s="241"/>
      <c r="I152" s="241"/>
    </row>
    <row r="153" spans="1:9">
      <c r="A153" s="243" t="s">
        <v>173</v>
      </c>
      <c r="B153" s="267" t="s">
        <v>174</v>
      </c>
      <c r="C153" s="243"/>
      <c r="D153" s="243"/>
      <c r="E153" s="243"/>
      <c r="F153" s="249"/>
      <c r="G153" s="240"/>
      <c r="H153" s="241"/>
      <c r="I153" s="241"/>
    </row>
    <row r="154" spans="1:9">
      <c r="A154" s="243"/>
      <c r="B154" s="267" t="s">
        <v>175</v>
      </c>
      <c r="C154" s="243"/>
      <c r="D154" s="243"/>
      <c r="E154" s="243"/>
      <c r="F154" s="249"/>
      <c r="G154" s="240"/>
      <c r="H154" s="241"/>
      <c r="I154" s="241"/>
    </row>
    <row r="155" spans="1:9">
      <c r="A155" s="243"/>
      <c r="B155" s="267" t="s">
        <v>176</v>
      </c>
      <c r="C155" s="243"/>
      <c r="D155" s="243"/>
      <c r="E155" s="243"/>
      <c r="F155" s="249"/>
      <c r="G155" s="240"/>
      <c r="H155" s="241"/>
      <c r="I155" s="241"/>
    </row>
    <row r="156" spans="1:9">
      <c r="A156" s="243"/>
      <c r="B156" s="267" t="s">
        <v>78</v>
      </c>
      <c r="C156" s="243"/>
      <c r="D156" s="243"/>
      <c r="E156" s="243"/>
      <c r="F156" s="240" t="s">
        <v>62</v>
      </c>
      <c r="G156" s="240">
        <v>1</v>
      </c>
      <c r="H156" s="241"/>
      <c r="I156" s="241"/>
    </row>
    <row r="157" spans="1:9">
      <c r="A157" s="243"/>
      <c r="B157" s="250"/>
      <c r="C157" s="243"/>
      <c r="D157" s="243"/>
      <c r="E157" s="243"/>
      <c r="F157" s="240"/>
      <c r="G157" s="240"/>
      <c r="H157" s="241"/>
      <c r="I157" s="241"/>
    </row>
    <row r="158" spans="1:9">
      <c r="A158" s="243" t="s">
        <v>177</v>
      </c>
      <c r="B158" s="258" t="s">
        <v>332</v>
      </c>
      <c r="C158" s="259"/>
      <c r="D158" s="259"/>
      <c r="E158" s="259"/>
      <c r="F158" s="260"/>
      <c r="G158" s="249"/>
      <c r="H158" s="241"/>
      <c r="I158" s="241"/>
    </row>
    <row r="159" spans="1:9">
      <c r="A159" s="243"/>
      <c r="B159" s="258" t="s">
        <v>178</v>
      </c>
      <c r="C159" s="259"/>
      <c r="D159" s="259"/>
      <c r="E159" s="259"/>
      <c r="F159" s="260"/>
      <c r="G159" s="249"/>
      <c r="H159" s="241"/>
      <c r="I159" s="241"/>
    </row>
    <row r="160" spans="1:9">
      <c r="A160" s="243"/>
      <c r="B160" s="252" t="s">
        <v>293</v>
      </c>
      <c r="C160" s="253"/>
      <c r="D160" s="254"/>
      <c r="E160" s="254"/>
      <c r="F160" s="244" t="s">
        <v>51</v>
      </c>
      <c r="G160" s="244">
        <v>24</v>
      </c>
      <c r="H160" s="241"/>
      <c r="I160" s="241"/>
    </row>
    <row r="161" spans="1:9">
      <c r="A161" s="243"/>
      <c r="B161" s="252" t="s">
        <v>294</v>
      </c>
      <c r="C161" s="253"/>
      <c r="D161" s="254"/>
      <c r="E161" s="254"/>
      <c r="F161" s="244" t="s">
        <v>51</v>
      </c>
      <c r="G161" s="244">
        <v>144</v>
      </c>
      <c r="H161" s="241"/>
      <c r="I161" s="241"/>
    </row>
    <row r="162" spans="1:9">
      <c r="A162" s="243"/>
      <c r="B162" s="252" t="s">
        <v>290</v>
      </c>
      <c r="C162" s="253"/>
      <c r="D162" s="254"/>
      <c r="E162" s="254"/>
      <c r="F162" s="244" t="s">
        <v>51</v>
      </c>
      <c r="G162" s="244">
        <v>18</v>
      </c>
      <c r="H162" s="241"/>
      <c r="I162" s="241"/>
    </row>
    <row r="163" spans="1:9">
      <c r="A163" s="243"/>
      <c r="B163" s="252" t="s">
        <v>291</v>
      </c>
      <c r="C163" s="253"/>
      <c r="D163" s="254"/>
      <c r="E163" s="254"/>
      <c r="F163" s="244" t="s">
        <v>51</v>
      </c>
      <c r="G163" s="244">
        <v>30</v>
      </c>
      <c r="H163" s="241"/>
      <c r="I163" s="241"/>
    </row>
    <row r="164" spans="1:9">
      <c r="A164" s="243"/>
      <c r="B164" s="252"/>
      <c r="C164" s="243"/>
      <c r="D164" s="247"/>
      <c r="E164" s="247"/>
      <c r="F164" s="244"/>
      <c r="G164" s="244"/>
      <c r="H164" s="241"/>
      <c r="I164" s="241"/>
    </row>
    <row r="165" spans="1:9">
      <c r="A165" s="243" t="s">
        <v>179</v>
      </c>
      <c r="B165" s="266" t="s">
        <v>180</v>
      </c>
      <c r="C165" s="243"/>
      <c r="D165" s="243"/>
      <c r="E165" s="243"/>
      <c r="F165" s="249"/>
      <c r="G165" s="249"/>
      <c r="H165" s="241"/>
      <c r="I165" s="241"/>
    </row>
    <row r="166" spans="1:9">
      <c r="A166" s="243"/>
      <c r="B166" s="250" t="s">
        <v>333</v>
      </c>
      <c r="C166" s="243"/>
      <c r="D166" s="243"/>
      <c r="E166" s="243"/>
      <c r="F166" s="249" t="s">
        <v>15</v>
      </c>
      <c r="G166" s="244">
        <v>1</v>
      </c>
      <c r="H166" s="226"/>
      <c r="I166" s="241"/>
    </row>
    <row r="167" spans="1:9">
      <c r="A167" s="243"/>
      <c r="B167" s="243"/>
      <c r="C167" s="243"/>
      <c r="D167" s="243"/>
      <c r="E167" s="243"/>
      <c r="F167" s="249"/>
      <c r="G167" s="249"/>
      <c r="H167" s="241"/>
      <c r="I167" s="226"/>
    </row>
    <row r="168" spans="1:9">
      <c r="A168" s="248" t="s">
        <v>181</v>
      </c>
      <c r="B168" s="238" t="s">
        <v>182</v>
      </c>
      <c r="C168" s="238"/>
      <c r="D168" s="238"/>
      <c r="E168" s="238"/>
      <c r="F168" s="240"/>
      <c r="G168" s="240"/>
      <c r="H168" s="241"/>
      <c r="I168" s="226"/>
    </row>
    <row r="169" spans="1:9">
      <c r="A169" s="248"/>
      <c r="B169" s="238" t="s">
        <v>183</v>
      </c>
      <c r="C169" s="238"/>
      <c r="D169" s="238"/>
      <c r="E169" s="238"/>
      <c r="F169" s="240"/>
      <c r="G169" s="240"/>
      <c r="H169" s="241"/>
      <c r="I169" s="226"/>
    </row>
    <row r="170" spans="1:9">
      <c r="A170" s="248"/>
      <c r="B170" s="238" t="s">
        <v>154</v>
      </c>
      <c r="C170" s="238"/>
      <c r="D170" s="238"/>
      <c r="E170" s="238"/>
      <c r="F170" s="240" t="s">
        <v>15</v>
      </c>
      <c r="G170" s="240">
        <v>1</v>
      </c>
      <c r="H170" s="241"/>
      <c r="I170" s="241"/>
    </row>
    <row r="171" spans="1:9">
      <c r="A171" s="248"/>
      <c r="B171" s="243"/>
      <c r="C171" s="243"/>
      <c r="D171" s="243"/>
      <c r="E171" s="243"/>
      <c r="F171" s="249"/>
      <c r="G171" s="249"/>
      <c r="H171" s="241"/>
      <c r="I171" s="241"/>
    </row>
    <row r="172" spans="1:9">
      <c r="A172" s="248" t="s">
        <v>184</v>
      </c>
      <c r="B172" s="243" t="s">
        <v>185</v>
      </c>
      <c r="C172" s="243"/>
      <c r="D172" s="243"/>
      <c r="E172" s="243"/>
      <c r="F172" s="249"/>
      <c r="G172" s="249"/>
      <c r="H172" s="241"/>
      <c r="I172" s="241"/>
    </row>
    <row r="173" spans="1:9">
      <c r="A173" s="248"/>
      <c r="B173" s="243" t="s">
        <v>186</v>
      </c>
      <c r="C173" s="243"/>
      <c r="D173" s="243"/>
      <c r="E173" s="243"/>
      <c r="F173" s="249" t="s">
        <v>62</v>
      </c>
      <c r="G173" s="249">
        <v>1</v>
      </c>
      <c r="H173" s="241"/>
      <c r="I173" s="241"/>
    </row>
    <row r="174" spans="1:9">
      <c r="A174" s="243"/>
      <c r="B174" s="243"/>
      <c r="C174" s="243"/>
      <c r="D174" s="243"/>
      <c r="E174" s="243"/>
      <c r="F174" s="249"/>
      <c r="G174" s="249"/>
      <c r="H174" s="226"/>
      <c r="I174" s="226"/>
    </row>
    <row r="175" spans="1:9">
      <c r="A175" s="248" t="s">
        <v>187</v>
      </c>
      <c r="B175" s="243" t="s">
        <v>188</v>
      </c>
      <c r="C175" s="243"/>
      <c r="D175" s="243"/>
      <c r="E175" s="243"/>
      <c r="F175" s="249"/>
      <c r="G175" s="249"/>
      <c r="H175" s="241"/>
      <c r="I175" s="241"/>
    </row>
    <row r="176" spans="1:9">
      <c r="A176" s="248"/>
      <c r="B176" s="243" t="s">
        <v>189</v>
      </c>
      <c r="C176" s="243"/>
      <c r="D176" s="243"/>
      <c r="E176" s="243"/>
      <c r="F176" s="249"/>
      <c r="G176" s="249"/>
      <c r="H176" s="241"/>
      <c r="I176" s="241"/>
    </row>
    <row r="177" spans="1:9">
      <c r="A177" s="248"/>
      <c r="B177" s="243" t="s">
        <v>190</v>
      </c>
      <c r="C177" s="243"/>
      <c r="D177" s="243"/>
      <c r="E177" s="243"/>
      <c r="F177" s="249"/>
      <c r="G177" s="249"/>
      <c r="H177" s="241"/>
      <c r="I177" s="241"/>
    </row>
    <row r="178" spans="1:9">
      <c r="A178" s="243"/>
      <c r="B178" s="243" t="s">
        <v>191</v>
      </c>
      <c r="C178" s="243"/>
      <c r="D178" s="243"/>
      <c r="E178" s="243"/>
      <c r="F178" s="249"/>
      <c r="G178" s="249"/>
      <c r="H178" s="241"/>
      <c r="I178" s="241"/>
    </row>
    <row r="179" spans="1:9">
      <c r="A179" s="243"/>
      <c r="B179" s="243" t="s">
        <v>345</v>
      </c>
      <c r="C179" s="243"/>
      <c r="D179" s="243"/>
      <c r="E179" s="243"/>
      <c r="F179" s="249" t="s">
        <v>51</v>
      </c>
      <c r="G179" s="249">
        <v>2</v>
      </c>
      <c r="H179" s="241"/>
      <c r="I179" s="241"/>
    </row>
    <row r="180" spans="1:9">
      <c r="A180" s="243"/>
      <c r="B180" s="243" t="s">
        <v>346</v>
      </c>
      <c r="C180" s="243"/>
      <c r="D180" s="243"/>
      <c r="E180" s="243"/>
      <c r="F180" s="249" t="s">
        <v>51</v>
      </c>
      <c r="G180" s="249">
        <v>5</v>
      </c>
      <c r="H180" s="241"/>
      <c r="I180" s="241"/>
    </row>
    <row r="181" spans="1:9">
      <c r="A181" s="243"/>
      <c r="B181" s="243"/>
      <c r="C181" s="243"/>
      <c r="D181" s="243"/>
      <c r="E181" s="243"/>
      <c r="F181" s="249"/>
      <c r="G181" s="249"/>
      <c r="H181" s="241"/>
      <c r="I181" s="241"/>
    </row>
    <row r="182" spans="1:9">
      <c r="A182" s="248" t="s">
        <v>192</v>
      </c>
      <c r="B182" s="258" t="s">
        <v>193</v>
      </c>
      <c r="C182" s="259"/>
      <c r="D182" s="259"/>
      <c r="E182" s="259"/>
      <c r="F182" s="260"/>
      <c r="G182" s="249"/>
      <c r="H182" s="241"/>
      <c r="I182" s="241"/>
    </row>
    <row r="183" spans="1:9">
      <c r="A183" s="248"/>
      <c r="B183" s="258" t="s">
        <v>194</v>
      </c>
      <c r="C183" s="259"/>
      <c r="D183" s="259"/>
      <c r="E183" s="259"/>
      <c r="F183" s="260"/>
      <c r="G183" s="249"/>
      <c r="H183" s="241"/>
      <c r="I183" s="241"/>
    </row>
    <row r="184" spans="1:9">
      <c r="A184" s="248"/>
      <c r="B184" s="250" t="s">
        <v>195</v>
      </c>
      <c r="C184" s="243"/>
      <c r="D184" s="243"/>
      <c r="E184" s="243"/>
      <c r="F184" s="249" t="s">
        <v>15</v>
      </c>
      <c r="G184" s="249">
        <v>16</v>
      </c>
      <c r="H184" s="241"/>
      <c r="I184" s="241"/>
    </row>
    <row r="185" spans="1:9">
      <c r="A185" s="243"/>
      <c r="B185" s="250" t="s">
        <v>196</v>
      </c>
      <c r="C185" s="243"/>
      <c r="D185" s="243"/>
      <c r="E185" s="243"/>
      <c r="F185" s="249" t="s">
        <v>15</v>
      </c>
      <c r="G185" s="249">
        <v>24</v>
      </c>
      <c r="H185" s="241"/>
      <c r="I185" s="241"/>
    </row>
    <row r="186" spans="1:9">
      <c r="A186" s="243"/>
      <c r="B186" s="250" t="s">
        <v>197</v>
      </c>
      <c r="C186" s="243"/>
      <c r="D186" s="243"/>
      <c r="E186" s="243"/>
      <c r="F186" s="249" t="s">
        <v>15</v>
      </c>
      <c r="G186" s="249">
        <v>2</v>
      </c>
      <c r="H186" s="241"/>
      <c r="I186" s="241"/>
    </row>
    <row r="187" spans="1:9">
      <c r="A187" s="248"/>
      <c r="B187" s="243"/>
      <c r="C187" s="243"/>
      <c r="D187" s="243"/>
      <c r="E187" s="243"/>
      <c r="F187" s="249"/>
      <c r="G187" s="249"/>
      <c r="H187" s="241"/>
      <c r="I187" s="241"/>
    </row>
    <row r="188" spans="1:9">
      <c r="A188" s="248" t="s">
        <v>198</v>
      </c>
      <c r="B188" s="248" t="s">
        <v>199</v>
      </c>
      <c r="C188" s="243"/>
      <c r="D188" s="243"/>
      <c r="E188" s="243"/>
      <c r="F188" s="240"/>
      <c r="G188" s="240"/>
      <c r="H188" s="241"/>
      <c r="I188" s="241"/>
    </row>
    <row r="189" spans="1:9">
      <c r="A189" s="248"/>
      <c r="B189" s="248" t="s">
        <v>200</v>
      </c>
      <c r="C189" s="243"/>
      <c r="D189" s="243"/>
      <c r="E189" s="243"/>
      <c r="F189" s="244" t="s">
        <v>62</v>
      </c>
      <c r="G189" s="244">
        <v>1</v>
      </c>
      <c r="H189" s="241"/>
      <c r="I189" s="241"/>
    </row>
    <row r="190" spans="1:9">
      <c r="A190" s="248"/>
      <c r="B190" s="248"/>
      <c r="C190" s="243"/>
      <c r="D190" s="243"/>
      <c r="E190" s="243"/>
      <c r="F190" s="249"/>
      <c r="G190" s="249"/>
      <c r="H190" s="241"/>
      <c r="I190" s="241"/>
    </row>
    <row r="191" spans="1:9">
      <c r="A191" s="248" t="s">
        <v>201</v>
      </c>
      <c r="B191" s="248" t="s">
        <v>202</v>
      </c>
      <c r="C191" s="243"/>
      <c r="D191" s="243"/>
      <c r="E191" s="243"/>
      <c r="F191" s="249"/>
      <c r="G191" s="249"/>
      <c r="H191" s="241"/>
      <c r="I191" s="241"/>
    </row>
    <row r="192" spans="1:9">
      <c r="A192" s="243"/>
      <c r="B192" s="243" t="s">
        <v>203</v>
      </c>
      <c r="C192" s="243"/>
      <c r="D192" s="243"/>
      <c r="E192" s="243"/>
      <c r="F192" s="249"/>
      <c r="G192" s="249"/>
      <c r="H192" s="226"/>
      <c r="I192" s="241"/>
    </row>
    <row r="193" spans="1:9">
      <c r="A193" s="243"/>
      <c r="B193" s="243" t="s">
        <v>204</v>
      </c>
      <c r="C193" s="243"/>
      <c r="D193" s="243"/>
      <c r="E193" s="243"/>
      <c r="F193" s="249"/>
      <c r="G193" s="249"/>
      <c r="H193" s="226"/>
      <c r="I193" s="241"/>
    </row>
    <row r="194" spans="1:9">
      <c r="A194" s="243"/>
      <c r="B194" s="243" t="s">
        <v>347</v>
      </c>
      <c r="C194" s="243"/>
      <c r="D194" s="243"/>
      <c r="E194" s="243"/>
      <c r="F194" s="249"/>
      <c r="G194" s="249"/>
      <c r="H194" s="226"/>
      <c r="I194" s="241"/>
    </row>
    <row r="195" spans="1:9">
      <c r="A195" s="243"/>
      <c r="B195" s="243" t="s">
        <v>205</v>
      </c>
      <c r="C195" s="243"/>
      <c r="D195" s="243"/>
      <c r="E195" s="243"/>
      <c r="F195" s="249" t="s">
        <v>62</v>
      </c>
      <c r="G195" s="249">
        <v>1</v>
      </c>
      <c r="H195" s="241"/>
      <c r="I195" s="241"/>
    </row>
    <row r="196" spans="1:9">
      <c r="A196" s="243"/>
      <c r="B196" s="243"/>
      <c r="C196" s="243"/>
      <c r="D196" s="243"/>
      <c r="E196" s="243"/>
      <c r="F196" s="249"/>
      <c r="G196" s="249"/>
      <c r="H196" s="241"/>
      <c r="I196" s="241"/>
    </row>
    <row r="197" spans="1:9">
      <c r="A197" s="248" t="s">
        <v>206</v>
      </c>
      <c r="B197" s="248" t="s">
        <v>207</v>
      </c>
      <c r="C197" s="243"/>
      <c r="D197" s="243"/>
      <c r="E197" s="243"/>
      <c r="F197" s="249"/>
      <c r="G197" s="249"/>
      <c r="H197" s="241"/>
      <c r="I197" s="241"/>
    </row>
    <row r="198" spans="1:9">
      <c r="A198" s="248"/>
      <c r="B198" s="248" t="s">
        <v>208</v>
      </c>
      <c r="C198" s="243"/>
      <c r="D198" s="243"/>
      <c r="E198" s="243"/>
      <c r="F198" s="249" t="s">
        <v>62</v>
      </c>
      <c r="G198" s="249">
        <v>1</v>
      </c>
      <c r="H198" s="241"/>
      <c r="I198" s="241"/>
    </row>
    <row r="199" spans="1:9">
      <c r="A199" s="248"/>
      <c r="B199" s="248"/>
      <c r="C199" s="243"/>
      <c r="D199" s="243"/>
      <c r="E199" s="243"/>
      <c r="F199" s="249"/>
      <c r="G199" s="249"/>
      <c r="H199" s="241"/>
      <c r="I199" s="241"/>
    </row>
    <row r="200" spans="1:9">
      <c r="A200" s="248" t="s">
        <v>209</v>
      </c>
      <c r="B200" s="248" t="s">
        <v>210</v>
      </c>
      <c r="C200" s="243"/>
      <c r="D200" s="243"/>
      <c r="E200" s="243"/>
      <c r="F200" s="249"/>
      <c r="G200" s="249"/>
      <c r="H200" s="241"/>
      <c r="I200" s="241"/>
    </row>
    <row r="201" spans="1:9">
      <c r="A201" s="248"/>
      <c r="B201" s="248" t="s">
        <v>211</v>
      </c>
      <c r="C201" s="243"/>
      <c r="D201" s="243"/>
      <c r="E201" s="243"/>
      <c r="F201" s="249"/>
      <c r="G201" s="249"/>
      <c r="H201" s="241"/>
      <c r="I201" s="241"/>
    </row>
    <row r="202" spans="1:9">
      <c r="A202" s="248"/>
      <c r="B202" s="258" t="s">
        <v>348</v>
      </c>
      <c r="C202" s="259"/>
      <c r="D202" s="259"/>
      <c r="E202" s="259"/>
      <c r="F202" s="260"/>
      <c r="G202" s="249"/>
      <c r="H202" s="241"/>
      <c r="I202" s="241"/>
    </row>
    <row r="203" spans="1:9">
      <c r="A203" s="248"/>
      <c r="B203" s="258" t="s">
        <v>212</v>
      </c>
      <c r="C203" s="259"/>
      <c r="D203" s="259"/>
      <c r="E203" s="259"/>
      <c r="F203" s="249" t="s">
        <v>62</v>
      </c>
      <c r="G203" s="249">
        <v>1</v>
      </c>
      <c r="H203" s="241"/>
      <c r="I203" s="241"/>
    </row>
    <row r="204" spans="1:9">
      <c r="A204" s="248"/>
      <c r="B204" s="268"/>
      <c r="C204" s="262"/>
      <c r="D204" s="262"/>
      <c r="E204" s="259"/>
      <c r="F204" s="260"/>
      <c r="G204" s="249"/>
      <c r="H204" s="241"/>
      <c r="I204" s="241"/>
    </row>
    <row r="205" spans="1:9">
      <c r="A205" s="248" t="s">
        <v>213</v>
      </c>
      <c r="B205" s="248" t="s">
        <v>214</v>
      </c>
      <c r="C205" s="243"/>
      <c r="D205" s="243"/>
      <c r="E205" s="243"/>
      <c r="F205" s="249" t="s">
        <v>62</v>
      </c>
      <c r="G205" s="249">
        <v>1</v>
      </c>
      <c r="H205" s="241"/>
      <c r="I205" s="241"/>
    </row>
    <row r="206" spans="1:9">
      <c r="A206" s="248"/>
      <c r="B206" s="243"/>
      <c r="C206" s="243"/>
      <c r="D206" s="243"/>
      <c r="E206" s="243"/>
      <c r="F206" s="249"/>
      <c r="G206" s="249"/>
      <c r="H206" s="241"/>
      <c r="I206" s="241"/>
    </row>
    <row r="207" spans="1:9">
      <c r="A207" s="248" t="s">
        <v>215</v>
      </c>
      <c r="B207" s="269" t="s">
        <v>216</v>
      </c>
      <c r="C207" s="270"/>
      <c r="D207" s="271"/>
      <c r="E207" s="271"/>
      <c r="F207" s="249"/>
      <c r="G207" s="249"/>
      <c r="H207" s="241"/>
      <c r="I207" s="241"/>
    </row>
    <row r="208" spans="1:9">
      <c r="A208" s="248"/>
      <c r="B208" s="269" t="s">
        <v>217</v>
      </c>
      <c r="C208" s="270"/>
      <c r="D208" s="271"/>
      <c r="E208" s="271"/>
      <c r="F208" s="249"/>
      <c r="G208" s="249"/>
      <c r="H208" s="241"/>
      <c r="I208" s="241"/>
    </row>
    <row r="209" spans="1:10">
      <c r="A209" s="248"/>
      <c r="B209" s="269" t="s">
        <v>218</v>
      </c>
      <c r="C209" s="270"/>
      <c r="D209" s="271"/>
      <c r="E209" s="271"/>
      <c r="F209" s="249" t="s">
        <v>62</v>
      </c>
      <c r="G209" s="249">
        <v>1</v>
      </c>
      <c r="H209" s="241"/>
      <c r="I209" s="241"/>
    </row>
    <row r="210" spans="1:10">
      <c r="A210" s="248"/>
      <c r="B210" s="269"/>
      <c r="C210" s="270"/>
      <c r="D210" s="271"/>
      <c r="E210" s="271"/>
      <c r="F210" s="249"/>
      <c r="G210" s="249"/>
      <c r="H210" s="241"/>
      <c r="I210" s="241"/>
    </row>
    <row r="211" spans="1:10">
      <c r="A211" s="248" t="s">
        <v>219</v>
      </c>
      <c r="B211" s="269" t="s">
        <v>220</v>
      </c>
      <c r="C211" s="270"/>
      <c r="D211" s="271"/>
      <c r="E211" s="271"/>
      <c r="F211" s="249" t="s">
        <v>62</v>
      </c>
      <c r="G211" s="249">
        <v>1</v>
      </c>
      <c r="H211" s="241"/>
      <c r="I211" s="241"/>
    </row>
    <row r="212" spans="1:10" ht="16.5" thickBot="1">
      <c r="A212" s="272"/>
      <c r="B212" s="272"/>
      <c r="C212" s="272"/>
      <c r="D212" s="272"/>
      <c r="E212" s="272"/>
      <c r="F212" s="273"/>
      <c r="G212" s="273"/>
      <c r="H212" s="274"/>
      <c r="I212" s="274"/>
    </row>
    <row r="213" spans="1:10" ht="16.5" thickTop="1">
      <c r="A213" s="248"/>
      <c r="B213" s="269"/>
      <c r="C213" s="270"/>
      <c r="D213" s="271"/>
      <c r="E213" s="271"/>
      <c r="F213" s="249"/>
      <c r="G213" s="249"/>
      <c r="H213" s="241"/>
      <c r="I213" s="241"/>
    </row>
    <row r="214" spans="1:10">
      <c r="A214" s="243" t="s">
        <v>221</v>
      </c>
      <c r="B214" s="243"/>
      <c r="C214" s="243"/>
      <c r="D214" s="243"/>
      <c r="E214" s="243"/>
      <c r="F214" s="249"/>
      <c r="G214" s="249"/>
      <c r="H214" s="226"/>
      <c r="I214" s="226">
        <f>SUM(I5:I211)</f>
        <v>0</v>
      </c>
    </row>
    <row r="215" spans="1:10">
      <c r="A215" s="248"/>
      <c r="B215" s="248"/>
      <c r="C215" s="243"/>
      <c r="D215" s="243"/>
      <c r="E215" s="243"/>
      <c r="F215" s="249"/>
      <c r="G215" s="249"/>
      <c r="H215" s="241"/>
      <c r="I215" s="241"/>
    </row>
    <row r="216" spans="1:10">
      <c r="A216" s="248"/>
      <c r="B216" s="248"/>
      <c r="C216" s="243"/>
      <c r="D216" s="243"/>
      <c r="E216" s="243"/>
      <c r="F216" s="249"/>
      <c r="G216" s="249"/>
      <c r="H216" s="241"/>
      <c r="I216" s="241"/>
    </row>
    <row r="217" spans="1:10">
      <c r="A217" s="243" t="s">
        <v>222</v>
      </c>
      <c r="B217" s="269" t="s">
        <v>223</v>
      </c>
      <c r="C217" s="270"/>
      <c r="D217" s="271"/>
      <c r="E217" s="271"/>
      <c r="F217" s="249"/>
      <c r="G217" s="249"/>
      <c r="H217" s="226"/>
      <c r="I217" s="226"/>
    </row>
    <row r="218" spans="1:10">
      <c r="A218" s="243"/>
      <c r="B218" s="269"/>
      <c r="C218" s="270"/>
      <c r="D218" s="271"/>
      <c r="E218" s="271"/>
      <c r="F218" s="249"/>
      <c r="G218" s="249"/>
      <c r="H218" s="226"/>
      <c r="I218" s="226"/>
    </row>
    <row r="219" spans="1:10">
      <c r="A219" s="243"/>
      <c r="B219" s="266"/>
      <c r="C219" s="250"/>
      <c r="D219" s="250"/>
      <c r="E219" s="250"/>
      <c r="F219" s="249"/>
      <c r="G219" s="249"/>
      <c r="H219" s="226"/>
      <c r="I219" s="226"/>
      <c r="J219" s="138"/>
    </row>
    <row r="220" spans="1:10">
      <c r="A220" s="243" t="s">
        <v>0</v>
      </c>
      <c r="B220" s="266" t="s">
        <v>334</v>
      </c>
      <c r="C220" s="250"/>
      <c r="D220" s="250"/>
      <c r="E220" s="250"/>
      <c r="F220" s="249"/>
      <c r="G220" s="249"/>
      <c r="H220" s="226"/>
      <c r="I220" s="226"/>
      <c r="J220" s="138"/>
    </row>
    <row r="221" spans="1:10">
      <c r="A221" s="243"/>
      <c r="B221" s="266" t="s">
        <v>335</v>
      </c>
      <c r="C221" s="250"/>
      <c r="D221" s="250"/>
      <c r="E221" s="250"/>
      <c r="F221" s="249"/>
      <c r="G221" s="249"/>
      <c r="H221" s="226"/>
      <c r="I221" s="226"/>
      <c r="J221" s="138"/>
    </row>
    <row r="222" spans="1:10">
      <c r="A222" s="243"/>
      <c r="B222" s="266"/>
      <c r="C222" s="250"/>
      <c r="D222" s="250"/>
      <c r="E222" s="250"/>
      <c r="F222" s="249" t="s">
        <v>62</v>
      </c>
      <c r="G222" s="249">
        <v>8</v>
      </c>
      <c r="H222" s="226"/>
      <c r="I222" s="241"/>
      <c r="J222" s="138"/>
    </row>
    <row r="223" spans="1:10" ht="16.5" thickBot="1">
      <c r="A223" s="272"/>
      <c r="B223" s="275"/>
      <c r="C223" s="275"/>
      <c r="D223" s="275"/>
      <c r="E223" s="275"/>
      <c r="F223" s="276"/>
      <c r="G223" s="276"/>
      <c r="H223" s="277"/>
      <c r="I223" s="277"/>
    </row>
    <row r="224" spans="1:10" ht="16.5" thickTop="1">
      <c r="A224" s="271"/>
      <c r="B224" s="259"/>
      <c r="C224" s="259"/>
      <c r="D224" s="259"/>
      <c r="E224" s="259"/>
      <c r="F224" s="244"/>
      <c r="G224" s="244"/>
      <c r="H224" s="241"/>
      <c r="I224" s="241"/>
    </row>
    <row r="225" spans="1:9">
      <c r="A225" s="271" t="s">
        <v>224</v>
      </c>
      <c r="B225" s="271"/>
      <c r="C225" s="271"/>
      <c r="D225" s="271"/>
      <c r="E225" s="271"/>
      <c r="F225" s="278"/>
      <c r="G225" s="278"/>
      <c r="H225" s="279"/>
      <c r="I225" s="279">
        <f>SUM(I222)</f>
        <v>0</v>
      </c>
    </row>
    <row r="226" spans="1:9">
      <c r="A226" s="271"/>
      <c r="B226" s="271"/>
      <c r="C226" s="271"/>
      <c r="D226" s="271"/>
      <c r="E226" s="271"/>
      <c r="F226" s="278"/>
      <c r="G226" s="278"/>
      <c r="H226" s="279"/>
      <c r="I226" s="279"/>
    </row>
    <row r="227" spans="1:9">
      <c r="A227" s="248" t="s">
        <v>225</v>
      </c>
      <c r="B227" s="243" t="s">
        <v>226</v>
      </c>
      <c r="C227" s="243"/>
      <c r="D227" s="243"/>
      <c r="E227" s="243"/>
      <c r="F227" s="249"/>
      <c r="G227" s="249"/>
      <c r="H227" s="226"/>
      <c r="I227" s="226"/>
    </row>
    <row r="228" spans="1:9">
      <c r="A228" s="248"/>
      <c r="B228" s="243"/>
      <c r="C228" s="243"/>
      <c r="D228" s="243"/>
      <c r="E228" s="243"/>
      <c r="F228" s="249"/>
      <c r="G228" s="249"/>
      <c r="H228" s="226"/>
      <c r="I228" s="226"/>
    </row>
    <row r="229" spans="1:9">
      <c r="A229" s="266" t="s">
        <v>0</v>
      </c>
      <c r="B229" s="266" t="s">
        <v>227</v>
      </c>
      <c r="C229" s="243"/>
      <c r="D229" s="243"/>
      <c r="E229" s="243"/>
      <c r="F229" s="249"/>
      <c r="G229" s="249"/>
      <c r="H229" s="226"/>
      <c r="I229" s="226"/>
    </row>
    <row r="230" spans="1:9">
      <c r="A230" s="266"/>
      <c r="B230" s="266" t="s">
        <v>228</v>
      </c>
      <c r="C230" s="243"/>
      <c r="D230" s="243"/>
      <c r="E230" s="243"/>
      <c r="F230" s="249"/>
      <c r="G230" s="249"/>
      <c r="H230" s="226"/>
      <c r="I230" s="226"/>
    </row>
    <row r="231" spans="1:9">
      <c r="A231" s="266"/>
      <c r="B231" s="266" t="s">
        <v>229</v>
      </c>
      <c r="C231" s="243"/>
      <c r="D231" s="243"/>
      <c r="E231" s="243"/>
      <c r="F231" s="249"/>
      <c r="G231" s="249"/>
      <c r="H231" s="226"/>
      <c r="I231" s="226"/>
    </row>
    <row r="232" spans="1:9">
      <c r="A232" s="266"/>
      <c r="B232" s="266" t="s">
        <v>230</v>
      </c>
      <c r="C232" s="243"/>
      <c r="D232" s="243"/>
      <c r="E232" s="243"/>
      <c r="F232" s="249"/>
      <c r="G232" s="249"/>
      <c r="H232" s="226"/>
      <c r="I232" s="226"/>
    </row>
    <row r="233" spans="1:9">
      <c r="A233" s="266"/>
      <c r="B233" s="266" t="s">
        <v>231</v>
      </c>
      <c r="C233" s="243"/>
      <c r="D233" s="243"/>
      <c r="E233" s="243"/>
      <c r="F233" s="249"/>
      <c r="G233" s="249"/>
      <c r="H233" s="226"/>
      <c r="I233" s="226"/>
    </row>
    <row r="234" spans="1:9">
      <c r="A234" s="266"/>
      <c r="B234" s="266" t="s">
        <v>232</v>
      </c>
      <c r="C234" s="243"/>
      <c r="D234" s="243"/>
      <c r="E234" s="243"/>
      <c r="F234" s="249"/>
      <c r="G234" s="249"/>
      <c r="H234" s="226"/>
      <c r="I234" s="226"/>
    </row>
    <row r="235" spans="1:9">
      <c r="A235" s="266"/>
      <c r="B235" s="266" t="s">
        <v>233</v>
      </c>
      <c r="C235" s="243"/>
      <c r="D235" s="243"/>
      <c r="E235" s="243"/>
      <c r="F235" s="249"/>
      <c r="G235" s="249"/>
      <c r="H235" s="226"/>
      <c r="I235" s="226"/>
    </row>
    <row r="236" spans="1:9">
      <c r="A236" s="266"/>
      <c r="B236" s="266" t="s">
        <v>234</v>
      </c>
      <c r="C236" s="243"/>
      <c r="D236" s="243"/>
      <c r="E236" s="243"/>
      <c r="F236" s="249"/>
      <c r="G236" s="249"/>
      <c r="H236" s="226"/>
      <c r="I236" s="226"/>
    </row>
    <row r="237" spans="1:9">
      <c r="A237" s="280"/>
      <c r="B237" s="280" t="s">
        <v>349</v>
      </c>
      <c r="C237" s="243"/>
      <c r="D237" s="243"/>
      <c r="E237" s="243"/>
      <c r="F237" s="249"/>
      <c r="G237" s="249"/>
      <c r="H237" s="226"/>
      <c r="I237" s="226"/>
    </row>
    <row r="238" spans="1:9">
      <c r="A238" s="280"/>
      <c r="B238" s="281" t="s">
        <v>296</v>
      </c>
      <c r="C238" s="243"/>
      <c r="D238" s="243"/>
      <c r="E238" s="243"/>
      <c r="F238" s="249"/>
      <c r="G238" s="249"/>
      <c r="H238" s="226"/>
      <c r="I238" s="226"/>
    </row>
    <row r="239" spans="1:9">
      <c r="A239" s="280"/>
      <c r="B239" s="280" t="s">
        <v>350</v>
      </c>
      <c r="C239" s="243"/>
      <c r="D239" s="243"/>
      <c r="E239" s="243"/>
      <c r="F239" s="249"/>
      <c r="G239" s="249"/>
      <c r="H239" s="226"/>
      <c r="I239" s="226"/>
    </row>
    <row r="240" spans="1:9">
      <c r="A240" s="280"/>
      <c r="B240" s="280" t="s">
        <v>351</v>
      </c>
      <c r="C240" s="243"/>
      <c r="D240" s="243"/>
      <c r="E240" s="243"/>
      <c r="F240" s="249"/>
      <c r="G240" s="249"/>
      <c r="H240" s="226"/>
      <c r="I240" s="226"/>
    </row>
    <row r="241" spans="1:9">
      <c r="A241" s="280"/>
      <c r="B241" s="280" t="s">
        <v>352</v>
      </c>
      <c r="C241" s="243"/>
      <c r="D241" s="243"/>
      <c r="E241" s="243"/>
      <c r="F241" s="249"/>
      <c r="G241" s="249"/>
      <c r="H241" s="226"/>
      <c r="I241" s="226"/>
    </row>
    <row r="242" spans="1:9">
      <c r="A242" s="280"/>
      <c r="B242" s="280" t="s">
        <v>353</v>
      </c>
      <c r="C242" s="243"/>
      <c r="D242" s="243"/>
      <c r="E242" s="243"/>
      <c r="F242" s="249"/>
      <c r="G242" s="249"/>
      <c r="H242" s="226"/>
      <c r="I242" s="226"/>
    </row>
    <row r="243" spans="1:9">
      <c r="A243" s="282"/>
      <c r="B243" s="282" t="s">
        <v>235</v>
      </c>
      <c r="C243" s="243"/>
      <c r="D243" s="243"/>
      <c r="E243" s="243"/>
      <c r="F243" s="249"/>
      <c r="G243" s="249"/>
      <c r="H243" s="226"/>
      <c r="I243" s="226"/>
    </row>
    <row r="244" spans="1:9">
      <c r="A244" s="280"/>
      <c r="B244" s="280" t="s">
        <v>354</v>
      </c>
      <c r="C244" s="243"/>
      <c r="D244" s="243"/>
      <c r="E244" s="243"/>
      <c r="F244" s="249"/>
      <c r="G244" s="249"/>
      <c r="H244" s="226"/>
      <c r="I244" s="226"/>
    </row>
    <row r="245" spans="1:9">
      <c r="A245" s="280"/>
      <c r="B245" s="281" t="s">
        <v>297</v>
      </c>
      <c r="C245" s="243"/>
      <c r="D245" s="243"/>
      <c r="E245" s="243"/>
      <c r="F245" s="249"/>
      <c r="G245" s="249"/>
      <c r="H245" s="226"/>
      <c r="I245" s="226"/>
    </row>
    <row r="246" spans="1:9">
      <c r="A246" s="280"/>
      <c r="B246" s="280" t="s">
        <v>355</v>
      </c>
      <c r="C246" s="243"/>
      <c r="D246" s="243"/>
      <c r="E246" s="243"/>
      <c r="F246" s="249"/>
      <c r="G246" s="249"/>
      <c r="H246" s="226"/>
      <c r="I246" s="226"/>
    </row>
    <row r="247" spans="1:9">
      <c r="A247" s="280"/>
      <c r="B247" s="280" t="s">
        <v>356</v>
      </c>
      <c r="C247" s="243"/>
      <c r="D247" s="243"/>
      <c r="E247" s="243"/>
      <c r="F247" s="249"/>
      <c r="G247" s="249"/>
      <c r="H247" s="226"/>
      <c r="I247" s="226"/>
    </row>
    <row r="248" spans="1:9">
      <c r="A248" s="280"/>
      <c r="B248" s="280" t="s">
        <v>236</v>
      </c>
      <c r="C248" s="243"/>
      <c r="D248" s="243"/>
      <c r="E248" s="243"/>
      <c r="F248" s="249"/>
      <c r="G248" s="249"/>
      <c r="H248" s="226"/>
      <c r="I248" s="226"/>
    </row>
    <row r="249" spans="1:9">
      <c r="A249" s="280"/>
      <c r="B249" s="280" t="s">
        <v>357</v>
      </c>
      <c r="C249" s="243"/>
      <c r="D249" s="243"/>
      <c r="E249" s="243"/>
      <c r="F249" s="249" t="s">
        <v>62</v>
      </c>
      <c r="G249" s="249">
        <v>8</v>
      </c>
      <c r="H249" s="241"/>
      <c r="I249" s="241"/>
    </row>
    <row r="250" spans="1:9">
      <c r="A250" s="282"/>
      <c r="B250" s="243"/>
      <c r="C250" s="243"/>
      <c r="D250" s="243"/>
      <c r="E250" s="243"/>
      <c r="F250" s="249"/>
      <c r="G250" s="249"/>
      <c r="H250" s="226"/>
      <c r="I250" s="226"/>
    </row>
    <row r="251" spans="1:9" ht="16.5" thickBot="1">
      <c r="A251" s="283"/>
      <c r="B251" s="272"/>
      <c r="C251" s="272"/>
      <c r="D251" s="272"/>
      <c r="E251" s="272"/>
      <c r="F251" s="273"/>
      <c r="G251" s="273"/>
      <c r="H251" s="274"/>
      <c r="I251" s="274"/>
    </row>
    <row r="252" spans="1:9" ht="16.5" thickTop="1">
      <c r="A252" s="282"/>
      <c r="B252" s="243"/>
      <c r="C252" s="243"/>
      <c r="D252" s="243"/>
      <c r="E252" s="243"/>
      <c r="F252" s="249"/>
      <c r="G252" s="249"/>
      <c r="H252" s="226"/>
      <c r="I252" s="226"/>
    </row>
    <row r="253" spans="1:9">
      <c r="A253" s="266" t="s">
        <v>237</v>
      </c>
      <c r="B253" s="243"/>
      <c r="C253" s="243"/>
      <c r="D253" s="243"/>
      <c r="E253" s="243"/>
      <c r="F253" s="249"/>
      <c r="G253" s="249"/>
      <c r="H253" s="226"/>
      <c r="I253" s="241">
        <f>SUM(I246:I249)</f>
        <v>0</v>
      </c>
    </row>
    <row r="254" spans="1:9">
      <c r="A254" s="266"/>
      <c r="B254" s="243"/>
      <c r="C254" s="243"/>
      <c r="D254" s="243"/>
      <c r="E254" s="243"/>
      <c r="F254" s="249"/>
      <c r="G254" s="249"/>
      <c r="H254" s="226"/>
      <c r="I254" s="241"/>
    </row>
    <row r="255" spans="1:9">
      <c r="A255" s="280"/>
      <c r="B255" s="243"/>
      <c r="C255" s="243"/>
      <c r="D255" s="243"/>
      <c r="E255" s="243"/>
      <c r="F255" s="249"/>
      <c r="G255" s="249"/>
      <c r="H255" s="226"/>
      <c r="I255" s="226"/>
    </row>
    <row r="256" spans="1:9">
      <c r="A256" s="280"/>
      <c r="B256" s="243"/>
      <c r="C256" s="243"/>
      <c r="D256" s="243" t="s">
        <v>238</v>
      </c>
      <c r="E256" s="243"/>
      <c r="F256" s="249"/>
      <c r="G256" s="249"/>
      <c r="H256" s="226"/>
      <c r="I256" s="226"/>
    </row>
    <row r="257" spans="1:9">
      <c r="A257" s="266"/>
      <c r="B257" s="243"/>
      <c r="C257" s="243"/>
      <c r="D257" s="243"/>
      <c r="E257" s="243"/>
      <c r="F257" s="249"/>
      <c r="G257" s="249"/>
      <c r="H257" s="226"/>
      <c r="I257" s="226"/>
    </row>
    <row r="258" spans="1:9">
      <c r="A258" s="284"/>
      <c r="B258" s="238"/>
      <c r="C258" s="238"/>
      <c r="D258" s="238"/>
      <c r="E258" s="238"/>
      <c r="F258" s="240"/>
      <c r="G258" s="249"/>
      <c r="H258" s="241"/>
      <c r="I258" s="226"/>
    </row>
    <row r="259" spans="1:9">
      <c r="A259" s="266" t="s">
        <v>239</v>
      </c>
      <c r="B259" s="238" t="s">
        <v>240</v>
      </c>
      <c r="C259" s="238"/>
      <c r="D259" s="238"/>
      <c r="E259" s="238"/>
      <c r="F259" s="240"/>
      <c r="G259" s="249"/>
      <c r="H259" s="241"/>
      <c r="I259" s="241">
        <f>I214</f>
        <v>0</v>
      </c>
    </row>
    <row r="260" spans="1:9">
      <c r="A260" s="266"/>
      <c r="B260" s="238"/>
      <c r="C260" s="238"/>
      <c r="D260" s="238"/>
      <c r="E260" s="238"/>
      <c r="F260" s="240"/>
      <c r="G260" s="249"/>
      <c r="H260" s="241"/>
      <c r="I260" s="226"/>
    </row>
    <row r="261" spans="1:9">
      <c r="A261" s="266" t="s">
        <v>222</v>
      </c>
      <c r="B261" s="238" t="s">
        <v>241</v>
      </c>
      <c r="C261" s="238"/>
      <c r="D261" s="238"/>
      <c r="E261" s="238"/>
      <c r="F261" s="240"/>
      <c r="G261" s="249"/>
      <c r="H261" s="241"/>
      <c r="I261" s="279">
        <f>I225</f>
        <v>0</v>
      </c>
    </row>
    <row r="262" spans="1:9">
      <c r="A262" s="266"/>
      <c r="B262" s="238"/>
      <c r="C262" s="238"/>
      <c r="D262" s="238"/>
      <c r="E262" s="238"/>
      <c r="F262" s="249"/>
      <c r="G262" s="249"/>
      <c r="H262" s="226"/>
      <c r="I262" s="226"/>
    </row>
    <row r="263" spans="1:9">
      <c r="A263" s="266" t="s">
        <v>225</v>
      </c>
      <c r="B263" s="238" t="s">
        <v>242</v>
      </c>
      <c r="C263" s="238"/>
      <c r="D263" s="238"/>
      <c r="E263" s="238"/>
      <c r="F263" s="240"/>
      <c r="G263" s="249"/>
      <c r="H263" s="241"/>
      <c r="I263" s="241">
        <f>I253</f>
        <v>0</v>
      </c>
    </row>
    <row r="264" spans="1:9" ht="16.5" thickBot="1">
      <c r="A264" s="285"/>
      <c r="B264" s="286"/>
      <c r="C264" s="286"/>
      <c r="D264" s="286"/>
      <c r="E264" s="286"/>
      <c r="F264" s="287"/>
      <c r="G264" s="273"/>
      <c r="H264" s="277"/>
      <c r="I264" s="277"/>
    </row>
    <row r="265" spans="1:9" ht="16.5" thickTop="1">
      <c r="A265" s="266"/>
      <c r="B265" s="238"/>
      <c r="C265" s="238"/>
      <c r="D265" s="238"/>
      <c r="E265" s="238"/>
      <c r="F265" s="240"/>
      <c r="G265" s="249"/>
      <c r="H265" s="241"/>
      <c r="I265" s="226"/>
    </row>
    <row r="266" spans="1:9">
      <c r="A266" s="266"/>
      <c r="B266" s="238" t="s">
        <v>243</v>
      </c>
      <c r="C266" s="238"/>
      <c r="D266" s="238"/>
      <c r="E266" s="238"/>
      <c r="F266" s="240"/>
      <c r="G266" s="249"/>
      <c r="H266" s="241"/>
      <c r="I266" s="241">
        <f>SUM(I259:I263)</f>
        <v>0</v>
      </c>
    </row>
    <row r="267" spans="1:9">
      <c r="A267" s="266"/>
      <c r="B267" s="238"/>
      <c r="C267" s="238"/>
      <c r="D267" s="238"/>
      <c r="E267" s="238"/>
      <c r="F267" s="240"/>
      <c r="G267" s="249"/>
      <c r="H267" s="241"/>
      <c r="I267" s="226"/>
    </row>
    <row r="268" spans="1:9">
      <c r="A268" s="266"/>
      <c r="B268" s="238" t="s">
        <v>244</v>
      </c>
      <c r="C268" s="238"/>
      <c r="D268" s="238"/>
      <c r="E268" s="238"/>
      <c r="F268" s="249"/>
      <c r="G268" s="249"/>
      <c r="H268" s="226"/>
      <c r="I268" s="224">
        <f>I266*0.25</f>
        <v>0</v>
      </c>
    </row>
    <row r="269" spans="1:9" ht="16.5" thickBot="1">
      <c r="A269" s="285"/>
      <c r="B269" s="286"/>
      <c r="C269" s="286"/>
      <c r="D269" s="286"/>
      <c r="E269" s="286"/>
      <c r="F269" s="287"/>
      <c r="G269" s="273"/>
      <c r="H269" s="277"/>
      <c r="I269" s="274"/>
    </row>
    <row r="270" spans="1:9" ht="16.5" thickTop="1">
      <c r="A270" s="266"/>
      <c r="B270" s="238"/>
      <c r="C270" s="238"/>
      <c r="D270" s="238"/>
      <c r="E270" s="238"/>
      <c r="F270" s="240"/>
      <c r="G270" s="249"/>
      <c r="H270" s="241"/>
      <c r="I270" s="226"/>
    </row>
    <row r="271" spans="1:9">
      <c r="A271" s="266"/>
      <c r="B271" s="238" t="s">
        <v>59</v>
      </c>
      <c r="C271" s="238"/>
      <c r="D271" s="238"/>
      <c r="E271" s="238"/>
      <c r="F271" s="249"/>
      <c r="G271" s="249"/>
      <c r="H271" s="226"/>
      <c r="I271" s="216">
        <f>I267+I269</f>
        <v>0</v>
      </c>
    </row>
    <row r="272" spans="1:9">
      <c r="A272" s="266"/>
      <c r="B272" s="238"/>
      <c r="C272" s="238"/>
      <c r="D272" s="238"/>
      <c r="E272" s="238"/>
      <c r="F272" s="240"/>
      <c r="G272" s="249"/>
      <c r="H272" s="241"/>
      <c r="I272" s="226"/>
    </row>
    <row r="273" spans="1:9">
      <c r="A273" s="266"/>
      <c r="B273" s="243"/>
      <c r="C273" s="243"/>
      <c r="D273" s="243"/>
      <c r="E273" s="243"/>
      <c r="F273" s="249"/>
      <c r="G273" s="249"/>
      <c r="H273" s="226"/>
      <c r="I273" s="226"/>
    </row>
    <row r="274" spans="1:9">
      <c r="A274" s="253"/>
      <c r="B274" s="243"/>
      <c r="C274" s="243"/>
      <c r="D274" s="243"/>
      <c r="E274" s="243"/>
      <c r="F274" s="288"/>
      <c r="G274" s="240"/>
      <c r="H274" s="226" t="s">
        <v>245</v>
      </c>
      <c r="I274" s="226"/>
    </row>
    <row r="275" spans="1:9">
      <c r="A275" s="253"/>
      <c r="B275" s="243"/>
      <c r="C275" s="243"/>
      <c r="D275" s="243"/>
      <c r="E275" s="243"/>
      <c r="F275" s="288"/>
      <c r="G275" s="240"/>
      <c r="H275" s="226"/>
      <c r="I275" s="226"/>
    </row>
    <row r="276" spans="1:9">
      <c r="A276" s="253"/>
      <c r="B276" s="243"/>
      <c r="C276" s="243"/>
      <c r="D276" s="243"/>
      <c r="E276" s="243"/>
      <c r="F276" s="288"/>
      <c r="G276" s="240" t="s">
        <v>246</v>
      </c>
      <c r="H276" s="226"/>
      <c r="I276" s="226"/>
    </row>
    <row r="277" spans="1:9">
      <c r="A277" s="137"/>
      <c r="F277" s="139"/>
      <c r="G277" s="136"/>
    </row>
    <row r="278" spans="1:9">
      <c r="A278" s="137"/>
      <c r="F278" s="139"/>
      <c r="G278" s="136"/>
    </row>
    <row r="279" spans="1:9">
      <c r="A279" s="137"/>
      <c r="F279" s="139"/>
      <c r="G279" s="136"/>
    </row>
    <row r="280" spans="1:9">
      <c r="A280" s="137"/>
      <c r="F280" s="139"/>
      <c r="G280" s="136"/>
    </row>
    <row r="281" spans="1:9">
      <c r="A281" s="137"/>
      <c r="F281" s="139"/>
      <c r="G281" s="136"/>
    </row>
    <row r="282" spans="1:9">
      <c r="A282" s="137"/>
      <c r="F282" s="139"/>
      <c r="G282" s="136"/>
    </row>
    <row r="283" spans="1:9">
      <c r="A283" s="137"/>
      <c r="F283" s="139"/>
      <c r="G283" s="136"/>
    </row>
    <row r="284" spans="1:9">
      <c r="A284" s="137"/>
      <c r="F284" s="139"/>
      <c r="G284" s="136"/>
    </row>
    <row r="285" spans="1:9">
      <c r="A285" s="137"/>
      <c r="F285" s="139"/>
      <c r="G285" s="136"/>
    </row>
    <row r="286" spans="1:9">
      <c r="A286" s="137"/>
      <c r="F286" s="139"/>
      <c r="G286" s="136"/>
    </row>
    <row r="287" spans="1:9">
      <c r="A287" s="137"/>
      <c r="F287" s="139"/>
      <c r="G287" s="136"/>
    </row>
    <row r="288" spans="1:9">
      <c r="A288" s="137"/>
      <c r="F288" s="139"/>
      <c r="G288" s="136"/>
    </row>
    <row r="289" spans="1:7">
      <c r="A289" s="137"/>
      <c r="F289" s="139"/>
      <c r="G289" s="136"/>
    </row>
    <row r="290" spans="1:7">
      <c r="A290" s="137"/>
      <c r="F290" s="139"/>
      <c r="G290" s="136"/>
    </row>
    <row r="291" spans="1:7">
      <c r="A291" s="137"/>
      <c r="F291" s="139"/>
      <c r="G291" s="136"/>
    </row>
    <row r="292" spans="1:7">
      <c r="A292" s="137"/>
      <c r="F292" s="139"/>
      <c r="G292" s="136"/>
    </row>
    <row r="293" spans="1:7">
      <c r="A293" s="137"/>
      <c r="F293" s="139"/>
      <c r="G293" s="136"/>
    </row>
    <row r="294" spans="1:7">
      <c r="A294" s="137"/>
      <c r="F294" s="139"/>
      <c r="G294" s="136"/>
    </row>
    <row r="295" spans="1:7">
      <c r="A295" s="137"/>
      <c r="F295" s="139"/>
      <c r="G295" s="136"/>
    </row>
    <row r="296" spans="1:7">
      <c r="A296" s="137"/>
      <c r="F296" s="139"/>
      <c r="G296" s="136"/>
    </row>
  </sheetData>
  <conditionalFormatting sqref="A132">
    <cfRule type="dataBar" priority="1">
      <dataBar>
        <cfvo type="min"/>
        <cfvo type="max"/>
        <color rgb="FF638EC6"/>
      </dataBar>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8:I26"/>
  <sheetViews>
    <sheetView workbookViewId="0">
      <selection activeCell="G19" sqref="G19"/>
    </sheetView>
  </sheetViews>
  <sheetFormatPr defaultRowHeight="15"/>
  <cols>
    <col min="1" max="1" width="5.5703125" customWidth="1"/>
    <col min="2" max="2" width="18.28515625" customWidth="1"/>
    <col min="6" max="6" width="5.5703125" customWidth="1"/>
    <col min="7" max="7" width="13.140625" bestFit="1" customWidth="1"/>
    <col min="8" max="8" width="9.140625" customWidth="1"/>
    <col min="10" max="10" width="10.140625" bestFit="1" customWidth="1"/>
    <col min="12" max="12" width="11.7109375" bestFit="1" customWidth="1"/>
  </cols>
  <sheetData>
    <row r="8" spans="1:9">
      <c r="A8" s="20"/>
      <c r="B8" s="20"/>
      <c r="C8" s="20"/>
      <c r="D8" s="20"/>
      <c r="E8" s="20"/>
      <c r="F8" s="20"/>
      <c r="G8" s="20"/>
      <c r="H8" s="20"/>
      <c r="I8" s="20"/>
    </row>
    <row r="9" spans="1:9" ht="20.25">
      <c r="A9" s="17" t="s">
        <v>33</v>
      </c>
      <c r="B9" s="20"/>
      <c r="C9" s="20"/>
      <c r="D9" s="20"/>
      <c r="E9" s="20"/>
      <c r="F9" s="20"/>
      <c r="G9" s="20"/>
      <c r="H9" s="20"/>
      <c r="I9" s="20"/>
    </row>
    <row r="10" spans="1:9">
      <c r="A10" s="20"/>
      <c r="B10" s="20"/>
      <c r="C10" s="20"/>
      <c r="D10" s="20"/>
      <c r="E10" s="20"/>
      <c r="F10" s="20"/>
      <c r="G10" s="20"/>
      <c r="H10" s="20"/>
      <c r="I10" s="20"/>
    </row>
    <row r="11" spans="1:9" ht="15.75">
      <c r="A11" s="18" t="s">
        <v>0</v>
      </c>
      <c r="B11" s="18" t="s">
        <v>39</v>
      </c>
      <c r="C11" s="20"/>
      <c r="D11" s="20"/>
      <c r="E11" s="20"/>
      <c r="F11" s="20"/>
      <c r="G11" s="21">
        <f>'troskovnik GO radovi'!F185</f>
        <v>0</v>
      </c>
      <c r="H11" s="19" t="s">
        <v>21</v>
      </c>
      <c r="I11" s="20"/>
    </row>
    <row r="12" spans="1:9" ht="15.75">
      <c r="A12" s="18" t="s">
        <v>4</v>
      </c>
      <c r="B12" s="18" t="s">
        <v>38</v>
      </c>
      <c r="C12" s="20"/>
      <c r="D12" s="20"/>
      <c r="E12" s="20"/>
      <c r="F12" s="20"/>
      <c r="G12" s="19">
        <f>vik!F37</f>
        <v>0</v>
      </c>
      <c r="H12" s="19" t="s">
        <v>21</v>
      </c>
      <c r="I12" s="20"/>
    </row>
    <row r="13" spans="1:9" ht="15.75">
      <c r="A13" s="18" t="s">
        <v>6</v>
      </c>
      <c r="B13" s="18" t="s">
        <v>282</v>
      </c>
      <c r="C13" s="20"/>
      <c r="D13" s="20"/>
      <c r="E13" s="20"/>
      <c r="F13" s="20"/>
      <c r="G13" s="19">
        <f>elektro!G22</f>
        <v>0</v>
      </c>
      <c r="H13" s="19" t="s">
        <v>21</v>
      </c>
      <c r="I13" s="20"/>
    </row>
    <row r="14" spans="1:9" ht="15.75">
      <c r="A14" s="18" t="s">
        <v>7</v>
      </c>
      <c r="B14" s="18" t="s">
        <v>23</v>
      </c>
      <c r="C14" s="20"/>
      <c r="D14" s="20"/>
      <c r="E14" s="20"/>
      <c r="F14" s="20"/>
      <c r="G14" s="19">
        <f>strojarski!I266</f>
        <v>0</v>
      </c>
      <c r="H14" s="19" t="s">
        <v>21</v>
      </c>
      <c r="I14" s="20"/>
    </row>
    <row r="15" spans="1:9" ht="15.75">
      <c r="A15" s="22"/>
      <c r="B15" s="22" t="s">
        <v>19</v>
      </c>
      <c r="C15" s="22"/>
      <c r="D15" s="22"/>
      <c r="E15" s="22"/>
      <c r="F15" s="22"/>
      <c r="G15" s="24">
        <f>SUM(G11:G14)</f>
        <v>0</v>
      </c>
      <c r="H15" s="24" t="s">
        <v>21</v>
      </c>
      <c r="I15" s="20"/>
    </row>
    <row r="16" spans="1:9" ht="15.75">
      <c r="A16" s="25"/>
      <c r="B16" s="23" t="s">
        <v>31</v>
      </c>
      <c r="C16" s="26"/>
      <c r="D16" s="26"/>
      <c r="E16" s="23"/>
      <c r="F16" s="23"/>
      <c r="G16" s="27">
        <f>G15*0.25</f>
        <v>0</v>
      </c>
      <c r="H16" s="27" t="s">
        <v>21</v>
      </c>
      <c r="I16" s="20"/>
    </row>
    <row r="17" spans="1:9" ht="15.75">
      <c r="A17" s="20"/>
      <c r="B17" s="20"/>
      <c r="C17" s="20"/>
      <c r="D17" s="20"/>
      <c r="E17" s="20"/>
      <c r="F17" s="20"/>
      <c r="G17" s="51">
        <f>G16+G15</f>
        <v>0</v>
      </c>
      <c r="H17" s="21" t="s">
        <v>21</v>
      </c>
      <c r="I17" s="20"/>
    </row>
    <row r="18" spans="1:9">
      <c r="A18" s="6"/>
      <c r="B18" s="6"/>
      <c r="C18" s="6"/>
      <c r="D18" s="6"/>
      <c r="E18" s="6"/>
      <c r="F18" s="6"/>
      <c r="G18" s="6"/>
      <c r="H18" s="6"/>
    </row>
    <row r="19" spans="1:9" ht="15.75">
      <c r="A19" s="6"/>
      <c r="B19" s="6"/>
      <c r="C19" s="6"/>
      <c r="D19" s="6"/>
      <c r="E19" s="7"/>
      <c r="F19" s="6"/>
      <c r="G19" s="6"/>
      <c r="H19" s="6"/>
    </row>
    <row r="20" spans="1:9" ht="15.75">
      <c r="A20" s="6"/>
      <c r="B20" s="15"/>
      <c r="C20" s="15" t="s">
        <v>22</v>
      </c>
      <c r="D20" s="6"/>
      <c r="E20" s="7"/>
      <c r="F20" s="6"/>
      <c r="G20" s="6"/>
      <c r="H20" s="6"/>
    </row>
    <row r="21" spans="1:9" ht="15.75">
      <c r="A21" s="6"/>
      <c r="B21" s="15"/>
      <c r="C21" s="15" t="s">
        <v>37</v>
      </c>
      <c r="D21" s="6"/>
      <c r="E21" s="6"/>
      <c r="F21" s="6"/>
      <c r="G21" s="6"/>
      <c r="H21" s="6"/>
    </row>
    <row r="22" spans="1:9" ht="15.75">
      <c r="B22" s="8"/>
      <c r="C22" s="5"/>
    </row>
    <row r="23" spans="1:9" ht="15.75">
      <c r="B23" s="8"/>
      <c r="C23" s="5"/>
    </row>
    <row r="24" spans="1:9" ht="15.75">
      <c r="B24" s="8"/>
      <c r="C24" s="5"/>
    </row>
    <row r="25" spans="1:9" ht="15.75">
      <c r="B25" s="8"/>
      <c r="C25" s="5"/>
    </row>
    <row r="26" spans="1:9" ht="15.75">
      <c r="B26" s="8"/>
      <c r="C26" s="5"/>
    </row>
  </sheetData>
  <pageMargins left="1.1023622047244095"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2</vt:i4>
      </vt:variant>
    </vt:vector>
  </HeadingPairs>
  <TitlesOfParts>
    <vt:vector size="7" baseType="lpstr">
      <vt:lpstr>troskovnik GO radovi</vt:lpstr>
      <vt:lpstr>vik</vt:lpstr>
      <vt:lpstr>elektro</vt:lpstr>
      <vt:lpstr>strojarski</vt:lpstr>
      <vt:lpstr>rekapitulacija</vt:lpstr>
      <vt:lpstr>rekapitulacija!Podrucje_ispisa</vt:lpstr>
      <vt:lpstr>'troskovnik GO radovi'!Podrucje_ispisa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Slađana</dc:creator>
  <cp:lastModifiedBy>Danica</cp:lastModifiedBy>
  <cp:lastPrinted>2019-06-27T12:57:41Z</cp:lastPrinted>
  <dcterms:created xsi:type="dcterms:W3CDTF">2013-10-10T10:45:24Z</dcterms:created>
  <dcterms:modified xsi:type="dcterms:W3CDTF">2019-06-27T13:19:50Z</dcterms:modified>
</cp:coreProperties>
</file>