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C:\Users\Danica\Desktop\Dokumenti\21 JAVNE NABAVE\JEDNOSTAVNE NABAVE\STARI DIO VRTIĆA\"/>
    </mc:Choice>
  </mc:AlternateContent>
  <xr:revisionPtr revIDLastSave="0" documentId="13_ncr:1_{56F81A10-95A7-4752-AC88-C2587837995A}" xr6:coauthVersionLast="47" xr6:coauthVersionMax="47" xr10:uidLastSave="{00000000-0000-0000-0000-000000000000}"/>
  <bookViews>
    <workbookView xWindow="-108" yWindow="-108" windowWidth="23256" windowHeight="12576" activeTab="4" xr2:uid="{00000000-000D-0000-FFFF-FFFF00000000}"/>
  </bookViews>
  <sheets>
    <sheet name=" GO radovi" sheetId="1" r:id="rId1"/>
    <sheet name="vodovod i kanalizacija" sheetId="3" r:id="rId2"/>
    <sheet name="elektroinstalacije" sheetId="4" r:id="rId3"/>
    <sheet name="strojarske instalacije" sheetId="5" r:id="rId4"/>
    <sheet name="rekapitulacija" sheetId="2" r:id="rId5"/>
  </sheets>
  <definedNames>
    <definedName name="_xlnm.Print_Area" localSheetId="0">' GO radovi'!$A$1:$F$115</definedName>
    <definedName name="_xlnm.Print_Area" localSheetId="2">elektroinstalacije!#REF!</definedName>
    <definedName name="_xlnm.Print_Area" localSheetId="4">rekapitulacija!$A$1:$H$13</definedName>
  </definedNames>
  <calcPr calcId="181029"/>
</workbook>
</file>

<file path=xl/calcChain.xml><?xml version="1.0" encoding="utf-8"?>
<calcChain xmlns="http://schemas.openxmlformats.org/spreadsheetml/2006/main">
  <c r="J383" i="5" l="1"/>
  <c r="J381" i="5"/>
  <c r="J378" i="5"/>
  <c r="J372" i="5"/>
  <c r="J370" i="5"/>
  <c r="J365" i="5"/>
  <c r="J362" i="5"/>
  <c r="J357" i="5"/>
  <c r="J354" i="5"/>
  <c r="J350" i="5"/>
  <c r="J346" i="5"/>
  <c r="J339" i="5"/>
  <c r="J324" i="5"/>
  <c r="J321" i="5"/>
  <c r="J318" i="5"/>
  <c r="J315" i="5"/>
  <c r="J312" i="5"/>
  <c r="J307" i="5"/>
  <c r="J301" i="5"/>
  <c r="J297" i="5"/>
  <c r="J293" i="5"/>
  <c r="J290" i="5"/>
  <c r="J285" i="5"/>
  <c r="J279" i="5"/>
  <c r="J268" i="5"/>
  <c r="J262" i="5"/>
  <c r="J257" i="5"/>
  <c r="J251" i="5"/>
  <c r="J244" i="5"/>
  <c r="J238" i="5"/>
  <c r="J235" i="5"/>
  <c r="J228" i="5"/>
  <c r="J221" i="5"/>
  <c r="J209" i="5"/>
  <c r="J198" i="5"/>
  <c r="J180" i="5"/>
  <c r="J178" i="5"/>
  <c r="J174" i="5"/>
  <c r="J171" i="5"/>
  <c r="J167" i="5"/>
  <c r="J164" i="5"/>
  <c r="J161" i="5"/>
  <c r="J154" i="5"/>
  <c r="J153" i="5"/>
  <c r="J152" i="5"/>
  <c r="J146" i="5"/>
  <c r="J141" i="5"/>
  <c r="J136" i="5"/>
  <c r="J131" i="5"/>
  <c r="J130" i="5"/>
  <c r="J129" i="5"/>
  <c r="J122" i="5"/>
  <c r="J117" i="5"/>
  <c r="J113" i="5"/>
  <c r="J108" i="5"/>
  <c r="J99" i="5"/>
  <c r="J87" i="5"/>
  <c r="J86" i="5"/>
  <c r="J81" i="5"/>
  <c r="J75" i="5"/>
  <c r="J69" i="5"/>
  <c r="J66" i="5"/>
  <c r="F257" i="3"/>
  <c r="F254" i="3"/>
  <c r="F251" i="3"/>
  <c r="F248" i="3"/>
  <c r="F247" i="3"/>
  <c r="F224" i="3"/>
  <c r="F221" i="3"/>
  <c r="F214" i="3"/>
  <c r="F211" i="3"/>
  <c r="F208" i="3"/>
  <c r="F205" i="3"/>
  <c r="F204" i="3"/>
  <c r="F196" i="3"/>
  <c r="F193" i="3"/>
  <c r="F190" i="3"/>
  <c r="F187" i="3"/>
  <c r="F184" i="3"/>
  <c r="F183" i="3"/>
  <c r="F175" i="3"/>
  <c r="F177" i="3" s="1"/>
  <c r="F136" i="3"/>
  <c r="F133" i="3"/>
  <c r="F130" i="3"/>
  <c r="F127" i="3"/>
  <c r="F77" i="3"/>
  <c r="F74" i="3"/>
  <c r="F79" i="3" s="1"/>
  <c r="F67" i="3"/>
  <c r="F64" i="3"/>
  <c r="F61" i="3"/>
  <c r="F58" i="3"/>
  <c r="F57" i="3"/>
  <c r="F48" i="3"/>
  <c r="F50" i="3" s="1"/>
  <c r="F41" i="3"/>
  <c r="F38" i="3"/>
  <c r="F24" i="3"/>
  <c r="F21" i="3"/>
  <c r="F18" i="3"/>
  <c r="F17" i="3"/>
  <c r="F9" i="3"/>
  <c r="F8" i="3"/>
  <c r="F12" i="3" s="1"/>
  <c r="F106" i="4"/>
  <c r="F104" i="4"/>
  <c r="F102" i="4"/>
  <c r="F100" i="4"/>
  <c r="F98" i="4"/>
  <c r="F96" i="4"/>
  <c r="F94" i="4"/>
  <c r="F92" i="4"/>
  <c r="F90" i="4"/>
  <c r="F88" i="4"/>
  <c r="F86" i="4"/>
  <c r="F78" i="4"/>
  <c r="F76" i="4"/>
  <c r="F74" i="4"/>
  <c r="F72" i="4"/>
  <c r="F70" i="4"/>
  <c r="F68" i="4"/>
  <c r="F66" i="4"/>
  <c r="F64" i="4"/>
  <c r="F62" i="4"/>
  <c r="F61" i="4"/>
  <c r="F60" i="4"/>
  <c r="F56" i="4"/>
  <c r="F55" i="4"/>
  <c r="F51" i="4"/>
  <c r="F49" i="4"/>
  <c r="F47" i="4"/>
  <c r="F45" i="4"/>
  <c r="F43" i="4"/>
  <c r="F41" i="4"/>
  <c r="F37" i="4"/>
  <c r="F35" i="4"/>
  <c r="F33" i="4"/>
  <c r="F31" i="4"/>
  <c r="F27" i="4"/>
  <c r="F12" i="4"/>
  <c r="F10" i="4"/>
  <c r="F8" i="4"/>
  <c r="F6" i="4"/>
  <c r="F53" i="1"/>
  <c r="F29" i="1"/>
  <c r="F85" i="1"/>
  <c r="F26" i="1"/>
  <c r="F82" i="1"/>
  <c r="F23" i="1"/>
  <c r="F20" i="1"/>
  <c r="F19" i="1"/>
  <c r="F18" i="1"/>
  <c r="F17" i="1"/>
  <c r="F14" i="1"/>
  <c r="F11" i="1"/>
  <c r="F10" i="1"/>
  <c r="F7" i="1"/>
  <c r="F216" i="3" l="1"/>
  <c r="J386" i="5"/>
  <c r="J395" i="5" s="1"/>
  <c r="J183" i="5"/>
  <c r="J393" i="5" s="1"/>
  <c r="F43" i="3"/>
  <c r="F27" i="3"/>
  <c r="F87" i="3" s="1"/>
  <c r="F80" i="4"/>
  <c r="F114" i="4" s="1"/>
  <c r="F109" i="4"/>
  <c r="F116" i="4" s="1"/>
  <c r="F69" i="3"/>
  <c r="F88" i="3" s="1"/>
  <c r="F139" i="3"/>
  <c r="F146" i="3" s="1"/>
  <c r="F276" i="3" s="1"/>
  <c r="F259" i="3"/>
  <c r="F266" i="3" s="1"/>
  <c r="F198" i="3"/>
  <c r="F87" i="1"/>
  <c r="F265" i="3" l="1"/>
  <c r="F268" i="3" s="1"/>
  <c r="F277" i="3" s="1"/>
  <c r="J399" i="5"/>
  <c r="G9" i="2" s="1"/>
  <c r="F118" i="4"/>
  <c r="G8" i="2" s="1"/>
  <c r="F90" i="3"/>
  <c r="F275" i="3" s="1"/>
  <c r="F94" i="1"/>
  <c r="F62" i="1"/>
  <c r="F39" i="1"/>
  <c r="F279" i="3" l="1"/>
  <c r="G7" i="2" s="1"/>
  <c r="J401" i="5"/>
  <c r="J404" i="5" s="1"/>
  <c r="F108" i="1"/>
  <c r="F104" i="1"/>
  <c r="F101" i="1"/>
  <c r="F98" i="1"/>
  <c r="F93" i="1"/>
  <c r="F75" i="1"/>
  <c r="F72" i="1"/>
  <c r="F69" i="1"/>
  <c r="F60" i="1"/>
  <c r="F64" i="1" s="1"/>
  <c r="F50" i="1"/>
  <c r="F54" i="1" s="1"/>
  <c r="F41" i="1"/>
  <c r="F4" i="1"/>
  <c r="F30" i="1" s="1"/>
  <c r="F280" i="3" l="1"/>
  <c r="F281" i="3" s="1"/>
  <c r="F43" i="1"/>
  <c r="F77" i="1" l="1"/>
  <c r="F110" i="1" l="1"/>
  <c r="F113" i="1" s="1"/>
  <c r="G6" i="2" l="1"/>
  <c r="G10" i="2" l="1"/>
  <c r="G11" i="2" s="1"/>
  <c r="G12" i="2" s="1"/>
  <c r="F114" i="1"/>
  <c r="F115" i="1" s="1"/>
</calcChain>
</file>

<file path=xl/sharedStrings.xml><?xml version="1.0" encoding="utf-8"?>
<sst xmlns="http://schemas.openxmlformats.org/spreadsheetml/2006/main" count="924" uniqueCount="549">
  <si>
    <t>1.</t>
  </si>
  <si>
    <t>jed. mjere</t>
  </si>
  <si>
    <t>jed. cijena</t>
  </si>
  <si>
    <t>UKUPNO</t>
  </si>
  <si>
    <t>2.</t>
  </si>
  <si>
    <t>količina</t>
  </si>
  <si>
    <t>3.</t>
  </si>
  <si>
    <t>4.</t>
  </si>
  <si>
    <t>5.</t>
  </si>
  <si>
    <t>6.</t>
  </si>
  <si>
    <t>7.</t>
  </si>
  <si>
    <t>8.</t>
  </si>
  <si>
    <t>9.</t>
  </si>
  <si>
    <t>10.</t>
  </si>
  <si>
    <t>11.</t>
  </si>
  <si>
    <t>12.</t>
  </si>
  <si>
    <t>kom</t>
  </si>
  <si>
    <t>UKUPNO:</t>
  </si>
  <si>
    <t>veličina</t>
  </si>
  <si>
    <t>kn</t>
  </si>
  <si>
    <t>TROŠKOVNIK STROJARSKIH INSTALACIJA</t>
  </si>
  <si>
    <t>13.</t>
  </si>
  <si>
    <r>
      <t>m</t>
    </r>
    <r>
      <rPr>
        <vertAlign val="superscript"/>
        <sz val="12"/>
        <rFont val="Times New Roman"/>
        <family val="1"/>
        <charset val="238"/>
      </rPr>
      <t>1</t>
    </r>
  </si>
  <si>
    <r>
      <t>m</t>
    </r>
    <r>
      <rPr>
        <vertAlign val="superscript"/>
        <sz val="12"/>
        <rFont val="Times New Roman"/>
        <family val="1"/>
        <charset val="238"/>
      </rPr>
      <t>3</t>
    </r>
  </si>
  <si>
    <t>14.</t>
  </si>
  <si>
    <t>15.</t>
  </si>
  <si>
    <t>PDV:</t>
  </si>
  <si>
    <t xml:space="preserve"> SVEUKUPNA  R E K A P I T U L A C I J A</t>
  </si>
  <si>
    <t>JEDNOKRILNA VRATA</t>
  </si>
  <si>
    <t>TROŠKOVNIK VODOVODA I KANALIZACIJE</t>
  </si>
  <si>
    <t xml:space="preserve">TROŠKOVNIK GO RADOVA </t>
  </si>
  <si>
    <t xml:space="preserve">Obračun  po površini ugrađenih kocki.   </t>
  </si>
  <si>
    <t>16.</t>
  </si>
  <si>
    <t>TROŠKOVNIK ELEKTROINSTALACIJA</t>
  </si>
  <si>
    <t>m2</t>
  </si>
  <si>
    <t>UKUPNO GRAĐEVINSKO OBRTNIČKI RADOVI:</t>
  </si>
  <si>
    <t>SVUKUPNO:</t>
  </si>
  <si>
    <t>Utovar, odvoz i istovar viška zemlje</t>
  </si>
  <si>
    <t xml:space="preserve">Izrada, dobava i montaža sobnih, unutarnjih, furniranih vrata stana s okvirom od četinara. Vratno krilo je puno (imitacije drveta-hrast). Okov standardan, ugradnja suha. U cijenu stavke uključiti običnu bravu. </t>
  </si>
  <si>
    <t xml:space="preserve">Dobava i opločenje sokla keramičkim pločicama visine 10 cm, fuga na fugu položenim na ljepilo sa fugiranjem. </t>
  </si>
  <si>
    <t>DRVENA STOLARIJA</t>
  </si>
  <si>
    <t>I PRIPREMNI RADOVI</t>
  </si>
  <si>
    <t>17.</t>
  </si>
  <si>
    <t>18.</t>
  </si>
  <si>
    <t>19.</t>
  </si>
  <si>
    <t>20.</t>
  </si>
  <si>
    <t>21.</t>
  </si>
  <si>
    <r>
      <t>m</t>
    </r>
    <r>
      <rPr>
        <vertAlign val="superscript"/>
        <sz val="12"/>
        <rFont val="Times New Roman"/>
        <family val="1"/>
        <charset val="238"/>
      </rPr>
      <t>2</t>
    </r>
    <r>
      <rPr>
        <sz val="12"/>
        <rFont val="Times New Roman"/>
        <family val="1"/>
        <charset val="238"/>
      </rPr>
      <t xml:space="preserve">  </t>
    </r>
  </si>
  <si>
    <t>90/210</t>
  </si>
  <si>
    <t>Zidovi sa gletanjem i bojanjem</t>
  </si>
  <si>
    <t>Stropovi sa  bojanjem</t>
  </si>
  <si>
    <t xml:space="preserve">Gletanje i bojanje  zidova i stropova polidisperzivnim bojama u dva navrata.
</t>
  </si>
  <si>
    <r>
      <t>m</t>
    </r>
    <r>
      <rPr>
        <vertAlign val="superscript"/>
        <sz val="12"/>
        <rFont val="Times New Roman"/>
        <family val="1"/>
        <charset val="238"/>
      </rPr>
      <t>1</t>
    </r>
    <r>
      <rPr>
        <sz val="12"/>
        <rFont val="Times New Roman"/>
        <family val="1"/>
        <charset val="238"/>
      </rPr>
      <t xml:space="preserve">  </t>
    </r>
  </si>
  <si>
    <t>Dobava i opločenje unutrašnih podova protukliznim keramičkim pločicama1 klase, fuga na fugu položenim na ljepilo sa fugiranjem. Dimenzija  pločica je 40x40cm.</t>
  </si>
  <si>
    <t>Dobava i opločenje zidova keramičkim pločicama 1 klase, fuga na fugu položenim na zid u ljepilo sa fugiranjem. Opločenje se izvodi u sanitarnim čvorovima do visine 2,00 m, te visine 1,0 u čajnoj kuhinji sa parapetom od 1,0 m. Dimenzija pločica je 40x20cm.</t>
  </si>
  <si>
    <r>
      <t>m</t>
    </r>
    <r>
      <rPr>
        <vertAlign val="superscript"/>
        <sz val="12"/>
        <rFont val="Times New Roman"/>
        <family val="1"/>
        <charset val="238"/>
      </rPr>
      <t>3</t>
    </r>
    <r>
      <rPr>
        <sz val="12"/>
        <rFont val="Times New Roman"/>
        <family val="1"/>
        <charset val="238"/>
      </rPr>
      <t xml:space="preserve">  </t>
    </r>
  </si>
  <si>
    <t>Izrada i uređenje posteljice na projektiranu ravnost i nagibe. Mehanička stabilizacija posteljice na potrebnu nosivost modulom stišljivosti Ms≥35 MN/m2  te nabava, doprema i ugradnja geotekstila 200 g (preklop geotekstila u cijeni)</t>
  </si>
  <si>
    <t>strojni iskop i deponiranje na parceli</t>
  </si>
  <si>
    <t>Strojni iskop zemlje III kategorije za postavu tampona parkirališta, prometnih površina, postavu rubnjaka, uz deponiranje na gradilištu.  Utovar, odvoz i istovar iskopanog materijala na daljinu do 10 km Obračun zemlje u zbitom stanju.</t>
  </si>
  <si>
    <t xml:space="preserve">1. VODOVOD </t>
  </si>
  <si>
    <t>1. VANJSKA VODOVODNA INSTALACIJA</t>
  </si>
  <si>
    <t>1.1. PRIPREMNI RADOVI</t>
  </si>
  <si>
    <t xml:space="preserve">Iskolčenje trase vodovoda. Stavka se odnosi na radove tokom izvođenja u smislu obnove trase prema planovima iskolčenja. U stavku  uračunati sve potrebne radnje za lociranje postojećih podzemnih instalacija (izrada probnih šliceva) sa obilježavanjem i upisivanjem oznaka i osiguranja, te postavljanje trase kanalizacije prema planovima iskolčenja iz projekta, te osiguranje i regulacija prometa za vrijeme izvođenja radova. Obračun po m1 obilježene trase kanalizacije. </t>
  </si>
  <si>
    <t>sanitarna voda</t>
  </si>
  <si>
    <t>m</t>
  </si>
  <si>
    <t>hidrantska mreža</t>
  </si>
  <si>
    <t>ukupno pripremni radovi</t>
  </si>
  <si>
    <t>1.2. ZEMLJANI RADOVI</t>
  </si>
  <si>
    <t>Ručni iskop 10%</t>
  </si>
  <si>
    <t>Strojni iskop 90%</t>
  </si>
  <si>
    <t xml:space="preserve">Dobava i razastiranje pješčane posteljice kao podloge za polaganje cijevi, u sloju od 10 cm duž čitavog kanala.
</t>
  </si>
  <si>
    <t>Zatrpavanje kanala zemljom preostalom od iskopa nakon polaganja cijevi i izvršenog ispitivanja na  nepropusnost. Prvi sloj od 30 cm zatrpava se zemljom bez krupnog kamenog materijala, a slijedeći slojevi od po 20 cm preostalom zemljom uz nabijanje i potrebno vlaženje.</t>
  </si>
  <si>
    <t>ukupno zemljani radovi</t>
  </si>
  <si>
    <t xml:space="preserve">Nabava, transport, raznašanje duž rova, spuštanje u rov i montaža vodovodnih polietilenskih cijevi od polietilena visoke gustoće (PEHD) kvalitete PE 100 za vodovod, proizvedene sukladno normi HRN EN 12201-2 ili jednakovrijedno. Oznake na cijevi sukladno HRN EN 12201-2. Cijevi su crne boje s 4 koekstrudirane plave linije. Priložiti dokaz da proizvođač ima certificiran sustav upravljanja kvalitetom i okolišem prema ISO-9001 i ISO-14001. Priložiti potvrdu o sukladnosti normi HRN EN 12201-2 izdanu od ovlaštene institucije. Priložiti primjerke potvrda o ispitivanju koje će se izdavati za svaku šaržu isporučenih cijevi. Cijevi se isporučuju u kolutovima ili palicama dužine 12,0 m.. Obračun po m1 postavljenog cjevovoda.                                                                        </t>
  </si>
  <si>
    <t>PEHD Ø40</t>
  </si>
  <si>
    <t>Ispitivanje instalacije tlačnom probom pod tlakom od 10 bara, u trajanju od 1 h.</t>
  </si>
  <si>
    <t>ukupno montažni radovi</t>
  </si>
  <si>
    <t xml:space="preserve">Uređenje radnog pojasa nakon zatrpavanja rova, sa uklanjanjem svih ostataka građevinskog materijala. Obračun po kvadratu stvarno izvršenih radova.
Obračun radova:
Rad se mjeri po četvornom metru uređene površine.
</t>
  </si>
  <si>
    <t>ukupno završni radovi</t>
  </si>
  <si>
    <t>2. UNUTARNJA VODOVODNA INSTALACIJA</t>
  </si>
  <si>
    <t>2.1. MONTAŽNI RADOVI</t>
  </si>
  <si>
    <t>Nabava, doprema i ugradnja vodovodnih cijevi iz polipropilena (PP-R). Spojevi se izvode elektrofuzijskim zavarivanjem za izvedbu instalacije hladne i tople vode. Stavkom obuhvaćen kompletan rad: ugradnja cijevi u pod i zid, materijal: cijevi, koljena, prelazi a sve prema uputstvima isporučitelja cijevi. Obračun po m1 postavljenog cjevovoda.</t>
  </si>
  <si>
    <t>Ø25</t>
  </si>
  <si>
    <t>Dobava i montaža kutnog ventila</t>
  </si>
  <si>
    <t>NO20</t>
  </si>
  <si>
    <t>Ispitivanje instalacije na nepropusnost hladnim vodenim tlakom 50 % većim od radnog tlaka instalacije. Radni tlak instalacije 4,5 bara</t>
  </si>
  <si>
    <t>Ispiranje i dezinfekcija cjevovoda klornom otopinom.</t>
  </si>
  <si>
    <t>ukupno montažni radovi:</t>
  </si>
  <si>
    <t xml:space="preserve">2.2. ZAVRŠNI RADOVI </t>
  </si>
  <si>
    <t xml:space="preserve">Uređenje radnog prostora nakon izvršenih radova unutarnje vodovodne instalacije. Obuhvaća: uklanjanje svog smeća, otpadaka, šute, materijala ili elemenata koji je nadzorni inženjer odbio i zatražio konačno čišćenje i pranje nakon završetka svih radova.
Obračun radova:
Rad se mjeri po četvornom metru uređene površine.
</t>
  </si>
  <si>
    <t xml:space="preserve">Snimka izvednog stanja. Snimka položaja postavljenih cijevi u zidu i podu.
Obračun radova:
Rad se mjeri po dužnom metru izvedenih instalacija.
</t>
  </si>
  <si>
    <t>REKAPITULACIJA VODOVOD</t>
  </si>
  <si>
    <t>1. VANJSKA VODOVODNA INSTALCIJA</t>
  </si>
  <si>
    <t>UKUPNO VODOVOD:</t>
  </si>
  <si>
    <t>2. SANITARIJE</t>
  </si>
  <si>
    <t xml:space="preserve">Dobava i montaža emajliranog sudopera. Obračun po komadu kompletno montiranog  sudopera za uporabu sa svim potrebnim spojnim materijalom za odvodnju, sifonom, sa slavinom za hladnu i toplu vodu te spojnim materijalom sa dovod vode.
</t>
  </si>
  <si>
    <t>kompl</t>
  </si>
  <si>
    <t>ukupno sanitarije:</t>
  </si>
  <si>
    <t>REKAPITULACIJA SANITARIJE</t>
  </si>
  <si>
    <t>UKUPNO SANITARIJE:</t>
  </si>
  <si>
    <t xml:space="preserve">3. KANALIZACIJA </t>
  </si>
  <si>
    <t>1. VANJSKA ODVODNJA</t>
  </si>
  <si>
    <t>3.1. PRIPREMNI RADOVI</t>
  </si>
  <si>
    <t xml:space="preserve">Iskolčenje trase kanalizacije. Stavka se odnosi na radove tokom izvođenja u smislu obnove trase prema planovima iskolčenja. U stavku  uračunati sve potrebne radnje za lociranje postojećih podzemnih instalacija (izrada probnih šliceva) sa obilježavanjem i upisivanjem oznaka i osiguranja, te postavljanje trase kanalizacije prema planovima iskolčenja iz projekta, te osiguranje i regulacija prometa za vrijeme izvođenja radova. Obračun po m1 obilježene trase kanalizacije. </t>
  </si>
  <si>
    <t>ukupno pripremni radovi:</t>
  </si>
  <si>
    <t>3.2. ZEMLJANI RADOVI</t>
  </si>
  <si>
    <t xml:space="preserve">Planiranje dna rova vršiti ručno prema projektiranoj širini i padu s točnošću ±2 cm. Iskopani materijal izbaciti van rova, na udaljenost min. 1,0 m od ruba rova.
 Obračun po m2 isplanirane površine rova.
</t>
  </si>
  <si>
    <t>Utovar, transport i istovar preostale zemlje nakon zatrpavanja, na deponiju koju odredi nadzorni inženjer, povećanje kubature uslijed rastresitosti materijala usvojeno sa 25 %..</t>
  </si>
  <si>
    <t>ukupno zemljani radovi:</t>
  </si>
  <si>
    <t>Dobava i montaža PVC kanalizacijskih cijevi SN4 za polaganje interne instalacije kanalizacije. U  metražu su uključeni i svi potrebni fazonski komadi, kao račve, koljena, redukcije, gumene  brtve, itd.</t>
  </si>
  <si>
    <t>Ø125</t>
  </si>
  <si>
    <t>Ø160</t>
  </si>
  <si>
    <t xml:space="preserve">Dobava i montaža pvc sifona za oborinske vertikale.
</t>
  </si>
  <si>
    <t>Ispitivanje kompletne instalacije na apsolutnu vodonepropusnost i funkcionalnost. Sva ispitivanja treba izvršiti prije zatrpavanja kanala.</t>
  </si>
  <si>
    <t xml:space="preserve">3.5. ZAVRŠNI RADOVI </t>
  </si>
  <si>
    <t>Uređenje radnog pojasa nakon zatrpavanja rova, sa uklanjanjem svih ostataka građevinskog materijala. Obračun po kvadratu stvarno izvršenih radova.
Obračun radova:
Rad se mjeri po četvornom metru uređene površine.</t>
  </si>
  <si>
    <t>ukupno završni radovi:</t>
  </si>
  <si>
    <t>2. UNUTARNJA ODVODNJA</t>
  </si>
  <si>
    <t xml:space="preserve">Dobava i montaža PVC kanalizacijskih cijevi SN4 za                 polaganje interne instalacije kanalizacije. U  metražu su uključeni i svi potrebni fazonski komadi, kao račve, koljena, redukcije, gumene  brtve, itd.
</t>
  </si>
  <si>
    <t xml:space="preserve">Isporuka i montaža PVC podnog sifona sa horizontalnim izlazom i poniklanom rešetkom 15 x 15 cm, dimenzije:
</t>
  </si>
  <si>
    <t xml:space="preserve">Ispitivanje instalacije na nepropusnost, tj. tlačna proba vodenim tlakom p=0,5 bara.
</t>
  </si>
  <si>
    <t xml:space="preserve">Snimak položenih kanalizacijskih cijevi prije uređenja prostora. Obračun po metru.
</t>
  </si>
  <si>
    <t>ukupno unutarnja odvodnja:</t>
  </si>
  <si>
    <t>REKAPITULACIJA KANALIZACIJA</t>
  </si>
  <si>
    <t>UKUPNO KANALIZACIJA:</t>
  </si>
  <si>
    <t>REKAPITULACIJA</t>
  </si>
  <si>
    <t>1. VODOVOD</t>
  </si>
  <si>
    <t>3. KANALIZACIJA</t>
  </si>
  <si>
    <t>PDV 25%</t>
  </si>
  <si>
    <t>SVEUKUPNO:</t>
  </si>
  <si>
    <t>NAPOMENA:</t>
  </si>
  <si>
    <t>A/</t>
  </si>
  <si>
    <t>B/</t>
  </si>
  <si>
    <t>INŽENJERING,GRAĐEVINARSTVO, PROJEKTIRANJE I TRGOVINA, d.o.o. Bjelovar, Ulica Vjećeslava Holjevca br. 25,  tel/fax (+385) 043 251-256, GSM:098 436-010, e-mail: tehnoterm@bj.t-com.hr</t>
  </si>
  <si>
    <t xml:space="preserve">Teh. dnevnik: </t>
  </si>
  <si>
    <t>TERMO</t>
  </si>
  <si>
    <t>AERO</t>
  </si>
  <si>
    <t>HYDRO</t>
  </si>
  <si>
    <t>EKO</t>
  </si>
  <si>
    <t>Poz</t>
  </si>
  <si>
    <t>Opis materijala</t>
  </si>
  <si>
    <t>Količina</t>
  </si>
  <si>
    <t>Jedinična cijena</t>
  </si>
  <si>
    <t>Iznos</t>
  </si>
  <si>
    <t>14. SPECIFIKACIJA OPREME MATERIJALA I RADOVA</t>
  </si>
  <si>
    <t>elementi:</t>
  </si>
  <si>
    <t xml:space="preserve">   pritiska i previsokog pritiska u skladu sa DIN 3380/81 i </t>
  </si>
  <si>
    <t xml:space="preserve">  Nazivni tlak regulatora mora biti NP 10. </t>
  </si>
  <si>
    <t xml:space="preserve">         - dozvoljeni pritisak:  0,5 bara     </t>
  </si>
  <si>
    <t xml:space="preserve">                                             </t>
  </si>
  <si>
    <t>Isporuka i montaža plinske kuglaste slavine sa navojnim</t>
  </si>
  <si>
    <t>priključkom, nazivnog pritiska NP 6, slijedećih</t>
  </si>
  <si>
    <t xml:space="preserve">dimenzija: </t>
  </si>
  <si>
    <t xml:space="preserve">       DN  20 (¾´´)                                      </t>
  </si>
  <si>
    <t>Čišćenje cjevovoda od korozije čeličnim četkama,</t>
  </si>
  <si>
    <t xml:space="preserve">Puštanje u rad plinskih trošila i regulacija od strane </t>
  </si>
  <si>
    <t xml:space="preserve">ovlaštenog servisera.  </t>
  </si>
  <si>
    <t>Troškovi preuzimanja plinske instalacije od strane</t>
  </si>
  <si>
    <t xml:space="preserve">distributera plina. </t>
  </si>
  <si>
    <t xml:space="preserve">Transport materijala, alata i ljudstva na gradilište do </t>
  </si>
  <si>
    <t>22.</t>
  </si>
  <si>
    <t>23.</t>
  </si>
  <si>
    <t xml:space="preserve">Pripremno završni radovi, čišćenje gradilišta od </t>
  </si>
  <si>
    <t xml:space="preserve">otpadnog materijala, te odvoz istog na deponiju. </t>
  </si>
  <si>
    <t>24.</t>
  </si>
  <si>
    <t>UKUPNO PLINSKA INSTALACIJA..............................................</t>
  </si>
  <si>
    <t>25.</t>
  </si>
  <si>
    <t>26.</t>
  </si>
  <si>
    <t>27.</t>
  </si>
  <si>
    <t>Sitni potrošni materijal kao što su konzole, ovješenja,</t>
  </si>
  <si>
    <t>Izrada projekta izvedenog stanja.</t>
  </si>
  <si>
    <t>VENTILACIJA</t>
  </si>
  <si>
    <t>m1</t>
  </si>
  <si>
    <t xml:space="preserve">Isporuka  i montaža plastične fiksne rešetke za dobavu </t>
  </si>
  <si>
    <t xml:space="preserve">zraka i ventilaciju prostora sanitarnih čvorova. Rešetka </t>
  </si>
  <si>
    <t xml:space="preserve">je namjenjena za ugradnju u vratno krilo debljine 8 cm, </t>
  </si>
  <si>
    <t xml:space="preserve">neposredno iznad poda. Rešetka mora biti s protu okvirom, </t>
  </si>
  <si>
    <t xml:space="preserve">A/ </t>
  </si>
  <si>
    <t>Projektant troškovnika:</t>
  </si>
  <si>
    <t>Marko Večerić dipl .ing. građ.</t>
  </si>
  <si>
    <t>slijedećih tehničkih karakteristika:</t>
  </si>
  <si>
    <t xml:space="preserve">Uklanjanje postojećih betonskih ploči uz rub objekta (oko starog dijela vrtića). Obračun po m2 uklonjenih betonskih ploča. Ploča debljine do 10 cm. U cijeni i odvoz na deponiju udaljenu do 10 km. </t>
  </si>
  <si>
    <t>podne pločice</t>
  </si>
  <si>
    <t>zidne pločice</t>
  </si>
  <si>
    <t xml:space="preserve">4. </t>
  </si>
  <si>
    <t>Skidanje postojećih unutarnjih jednokrilnih drvenih vrata sa štokovima. U cijeni i odvoz na deponiju ili lokaciju koju odredi investitor udaljenu do 10 km. Obračun po komadu</t>
  </si>
  <si>
    <t>Uklanjanje postojećih sanitarija. U cijeni i dovoz na deponiju udaljenu do 10 km. Obračun po komadu.</t>
  </si>
  <si>
    <t>umivaonik</t>
  </si>
  <si>
    <t>tuš kada</t>
  </si>
  <si>
    <t>wc školjka sa vodokotlićem</t>
  </si>
  <si>
    <t>sudoper</t>
  </si>
  <si>
    <t xml:space="preserve">Izrada, dobava i montaža metalne ograde visine 100cm na vanjskom dijelu natkrivene terase. Boja po odabiru investitora. Obračun po m1 izvedene ograde.
</t>
  </si>
  <si>
    <t>Dobava i ugradnja  opločnika od betonskih opločnika debljine minimalno 4 cm otpornih na mraz i sol. Opločnici se polažu u tucanik granulacije 0-4 mm debljine 5 cm.</t>
  </si>
  <si>
    <t>Uklanjanje postojećih stropova (ploča). U cijeni i odvoz materijala na deponiju udaljenu do 10 km. Obračun po m2 uklonjenog stropa.</t>
  </si>
  <si>
    <t>80/210</t>
  </si>
  <si>
    <t>Nabava, doprema i ugradnja tucanika 0/60 mm kao podloga za betonske opločnike. Ugradnja se vrši uz strojno nabijanje do zbijenosti Ms≥40 MN/m2.Obračun obaviti  za 1 m3.</t>
  </si>
  <si>
    <t xml:space="preserve">Dobava i ugradnja pješačkog rubnjaka. Rubnjaci se ugrađuju u beton C15/20. Obračun obaviti za 1 m' položenih rubnjaka.
</t>
  </si>
  <si>
    <t>Str. broj:</t>
  </si>
  <si>
    <t>26/2020</t>
  </si>
  <si>
    <t xml:space="preserve">INVESTITOR:                                                         </t>
  </si>
  <si>
    <t>OPĆINA ROVIŠĆE</t>
  </si>
  <si>
    <t xml:space="preserve">                           </t>
  </si>
  <si>
    <t xml:space="preserve">GRAĐEVINA:                                                     </t>
  </si>
  <si>
    <t>DJEČJI VRTIĆ PALČICA ROVIŠĆE</t>
  </si>
  <si>
    <t>BROJ:</t>
  </si>
  <si>
    <t>TD  26/2020.</t>
  </si>
  <si>
    <t>LOKACIJA:</t>
  </si>
  <si>
    <t xml:space="preserve">Z.O.P.:           </t>
  </si>
  <si>
    <t xml:space="preserve">                                           SPECIFIKACIJA OPREME,</t>
  </si>
  <si>
    <t xml:space="preserve">                                             MATERIJALA I RADOVA</t>
  </si>
  <si>
    <t>U Bjelovaru, ožujak 2020</t>
  </si>
  <si>
    <t>PLINSKA INSTALACIJA</t>
  </si>
  <si>
    <t>Zatvaranje glavnog ventila na postojećoj plinskoj</t>
  </si>
  <si>
    <t xml:space="preserve">Instalaciji i pouzdano ispuštanje plina iz iste </t>
  </si>
  <si>
    <t>cca 4,0 NS</t>
  </si>
  <si>
    <t xml:space="preserve">2. </t>
  </si>
  <si>
    <t>Demontaža postojećeg plinskog brojila, cca 4 NS</t>
  </si>
  <si>
    <t>Ponovna montaža regulacionog plinskog seta</t>
  </si>
  <si>
    <t>kojeg sačinjavaju slijedeći elementi:</t>
  </si>
  <si>
    <t xml:space="preserve">a) Plinski filter  tip PFP-Y; NO 20; NP 10, </t>
  </si>
  <si>
    <t xml:space="preserve">    - navojni.</t>
  </si>
  <si>
    <t>b) Regulator tlaka plina kao tip M2R 25, NO 25, sa</t>
  </si>
  <si>
    <t xml:space="preserve">   osiguranjem od pomanjkanja pritiska i previsokog </t>
  </si>
  <si>
    <t xml:space="preserve">   Din DIN 33822, za ulazni tlak 3,0 bara i izlazni 20 mbara     </t>
  </si>
  <si>
    <t xml:space="preserve">c) Plinski manometar R 1/2” s manometarskom </t>
  </si>
  <si>
    <t xml:space="preserve">    slavinom i uvarnim kolčakom, mjernog </t>
  </si>
  <si>
    <t xml:space="preserve">    područja:</t>
  </si>
  <si>
    <t xml:space="preserve">    0 ÷ 6 bara</t>
  </si>
  <si>
    <t xml:space="preserve">    0 ÷ 160 mbara</t>
  </si>
  <si>
    <t>Isporuka i montaža plinskog brojila s mjehom i</t>
  </si>
  <si>
    <t xml:space="preserve">i korektorom pritiska i temperature, te daljinskim </t>
  </si>
  <si>
    <t>očitavanjem. Plinsko brojilo odabrati u suradnji</t>
  </si>
  <si>
    <t xml:space="preserve">s distributerom plina, Plinsko brojilo je slijedećih </t>
  </si>
  <si>
    <t>tehničkih karakteristika:</t>
  </si>
  <si>
    <t xml:space="preserve">         - tip G – 10  </t>
  </si>
  <si>
    <t xml:space="preserve">         - minimalni protok:  0,16 m3/h</t>
  </si>
  <si>
    <t xml:space="preserve">         - maksimalni protok: 16 m3/h</t>
  </si>
  <si>
    <t xml:space="preserve">         - priključak: DN 40 – navojni</t>
  </si>
  <si>
    <t xml:space="preserve">         - s temperaturnom kompenzacijom.</t>
  </si>
  <si>
    <t>Isporuka i montaža zaštitnog ormarić mjerno-</t>
  </si>
  <si>
    <t>regulacionog seta izvedenog od inox lima</t>
  </si>
  <si>
    <t>(u dogovoru s distributerom plina) sa vratima i</t>
  </si>
  <si>
    <t xml:space="preserve">bravicom za zaključavanje i propisanim </t>
  </si>
  <si>
    <t xml:space="preserve">ventilacionim otvorima. Na vratima obavezan </t>
  </si>
  <si>
    <t xml:space="preserve">natpis ´´PLIN´´, te prozorčić za očitavanje plinskog </t>
  </si>
  <si>
    <t xml:space="preserve">brojila. Dimenzije ormara su:  </t>
  </si>
  <si>
    <t xml:space="preserve">800 x 600 x 300 mm. </t>
  </si>
  <si>
    <t xml:space="preserve">DN 20 3/4”)                                         </t>
  </si>
  <si>
    <t xml:space="preserve">Plinski štednjak s temoelektričnim osiguračima.                     </t>
  </si>
  <si>
    <t xml:space="preserve">Samo fleksibilni priključak dužine cca 600 mm, </t>
  </si>
  <si>
    <t xml:space="preserve">R 3/4” i fitingom za spajanje.  </t>
  </si>
  <si>
    <t>Isporuka i montaža elektromagnetskog ventila koji</t>
  </si>
  <si>
    <t xml:space="preserve">pod naponom mora biti otvoren, za tlak zemnog </t>
  </si>
  <si>
    <t>plina od 20 mbara, dimenzije:</t>
  </si>
  <si>
    <t>NO 20 (3/4”)</t>
  </si>
  <si>
    <t xml:space="preserve">Isporuka i montaža razvodnog plinovoda mjerenog </t>
  </si>
  <si>
    <t xml:space="preserve">plina izvedenog od srednje teških čeličnih bešavnih </t>
  </si>
  <si>
    <t xml:space="preserve">cijevi prema DIN-u, uključivo svi fazonski komadi, </t>
  </si>
  <si>
    <t xml:space="preserve">koljena, redukcije i slično, nazivnog pritiska </t>
  </si>
  <si>
    <t>NP 16, dimenzije:</t>
  </si>
  <si>
    <t xml:space="preserve">       DN  32 (5/4”)</t>
  </si>
  <si>
    <t xml:space="preserve">       DN  40 (6/4”)</t>
  </si>
  <si>
    <t xml:space="preserve">Sitni potrošni materijal kao što je kisik, acitilen, </t>
  </si>
  <si>
    <t>crna koljena, holenderi, temeljna i završna boja,</t>
  </si>
  <si>
    <t xml:space="preserve">vijci, matice, žica za varenje, teflon traka, plastizol </t>
  </si>
  <si>
    <t>traka,”Primer” ljepilo, crne redukcije i slično.</t>
  </si>
  <si>
    <t xml:space="preserve">Ispitivanje kompletne nadzemne plinske instalacije </t>
  </si>
  <si>
    <t xml:space="preserve">nadzornog inženjera i predstavnika distributera </t>
  </si>
  <si>
    <t>plina.</t>
  </si>
  <si>
    <t xml:space="preserve">Građevinski radovi neophodni za postavljanje </t>
  </si>
  <si>
    <t xml:space="preserve">plinske instalacije i to štemanje, bušenje, </t>
  </si>
  <si>
    <t xml:space="preserve">Izrezivanja panela, a bez dovođenja u prvobitno </t>
  </si>
  <si>
    <t>stanje. Broj prodora krozt zidove i stropove, N = 4 kom</t>
  </si>
  <si>
    <t xml:space="preserve">premazivanje antikorozivnim sredstvom </t>
  </si>
  <si>
    <t xml:space="preserve">(„antirostom”), bojanje temeljnom bojom u dva </t>
  </si>
  <si>
    <t>sloja i završnom ŽUTOM bojom u dva sloja.</t>
  </si>
  <si>
    <t xml:space="preserve">       DN  32 (5/4´)                                     </t>
  </si>
  <si>
    <t>Isporuka i montaža elektroinstalacionog materijala,</t>
  </si>
  <si>
    <t xml:space="preserve">te povezivanje plinskog zidnog kondenzacijskog </t>
  </si>
  <si>
    <t xml:space="preserve">bojlera s unutrašnjim i vanjskim senzorima, </t>
  </si>
  <si>
    <t xml:space="preserve">temperaturnim osjetnicima za tekućine, mješajućim </t>
  </si>
  <si>
    <t xml:space="preserve">ventilom, regulacionim pojačalom, te </t>
  </si>
  <si>
    <t>cirkulacionom crpkom.</t>
  </si>
  <si>
    <t xml:space="preserve">završetka radova, te izuzimanje istog nakon </t>
  </si>
  <si>
    <t xml:space="preserve">završetka svih montažerskih radova. </t>
  </si>
  <si>
    <t xml:space="preserve">Izrada projekta izvedenog stanja i shema sa </t>
  </si>
  <si>
    <t xml:space="preserve">uputama o korištenju navedenih uređaja i sustava, </t>
  </si>
  <si>
    <t>a isto tako i plinskog sustava kao cjeline.</t>
  </si>
  <si>
    <t>Nadzor nad izgradnjom plinske instalacije.</t>
  </si>
  <si>
    <t>Isporuka i montaža odsine nape izrađene iz inoxa.</t>
  </si>
  <si>
    <t>- Posebna indukcijska kompenzacijska napa</t>
  </si>
  <si>
    <t>- Sadrži integriranu rasvjetu</t>
  </si>
  <si>
    <t>- matrijal izrade - inox 304</t>
  </si>
  <si>
    <t>- bez ugrađenog elektroventilatora</t>
  </si>
  <si>
    <t>- dimenzije otvora plenum</t>
  </si>
  <si>
    <t>- broj labirintskih lakoperivih filtara: 8</t>
  </si>
  <si>
    <t>- apsorpsijski kapacitet 3500 m3/h</t>
  </si>
  <si>
    <t>- imisijski (tlačni) kapacitet 3500 m3/h</t>
  </si>
  <si>
    <t>- dimenzije filtara 400x400 mm</t>
  </si>
  <si>
    <t>Isporuka i montaža krovnog odsisnog ventilatora</t>
  </si>
  <si>
    <t>s motorom izvan struje zraka isporučioca kao</t>
  </si>
  <si>
    <t>Berliner Luft slijedećih karakteristika:</t>
  </si>
  <si>
    <t>priključna električna snaga 650 W; 400 V</t>
  </si>
  <si>
    <t xml:space="preserve">broj okretaja: 1410 okr/min </t>
  </si>
  <si>
    <t>količina odsisavanja: 3500 m3/h</t>
  </si>
  <si>
    <t>statički tlak: 220 Pa</t>
  </si>
  <si>
    <t>Težina: 39 kg</t>
  </si>
  <si>
    <t xml:space="preserve">nivo zvučnog tlaka: 60/64 dB </t>
  </si>
  <si>
    <t xml:space="preserve">dijelovi izrađeni su od pocinčanog čeličnog lima. </t>
  </si>
  <si>
    <t xml:space="preserve">Montaža za kosi krov. S izolacijom od topline i </t>
  </si>
  <si>
    <t xml:space="preserve">buke, 50 mm debljine s unutarnje strane. </t>
  </si>
  <si>
    <t xml:space="preserve">Vijci za učvršćenje te brtva i profilna guma koja </t>
  </si>
  <si>
    <t xml:space="preserve">se stavlja između postolja i montažne ploče </t>
  </si>
  <si>
    <t>tip: CTVT/4 – 315, Berliner Luft</t>
  </si>
  <si>
    <t xml:space="preserve">Isporuka  i montaža automatske nepovratne  </t>
  </si>
  <si>
    <t xml:space="preserve">zaklopke s povratnom oprugom za spriječavanje </t>
  </si>
  <si>
    <t>ulaza hladnog zraka kada ventilator ne radi.</t>
  </si>
  <si>
    <t>Automatska funkcija pomoću pogona ventilatora.</t>
  </si>
  <si>
    <t xml:space="preserve">Opružni mehanizam izvan protoka zraka, za </t>
  </si>
  <si>
    <t>Isporuka i montaža elastičnog spoja s prirubnicama</t>
  </si>
  <si>
    <t xml:space="preserve">za spriječavanje prijenosa vibracija i buke na </t>
  </si>
  <si>
    <t>kanale.Prirubnice su izrađene od pocinčanog</t>
  </si>
  <si>
    <t>čeličnog lima, a elastični spoj od PVC vlakana.</t>
  </si>
  <si>
    <t>Isporuka i montaža krilne sklopke ili odgovarajućeg</t>
  </si>
  <si>
    <t>presostata za ugradnju ispod krovnog ventilatora.</t>
  </si>
  <si>
    <t>Isporuka i montaža frekvencijskog upravljača</t>
  </si>
  <si>
    <t>proizvođača Hitachi do 2,2 kW s potenciometrom</t>
  </si>
  <si>
    <t>i Etherenet priključak (LAN). Podešavanje snage</t>
  </si>
  <si>
    <t>uređaja. Prilagođen radu krovnog ventilatora s</t>
  </si>
  <si>
    <t>finim podešavanjem.</t>
  </si>
  <si>
    <t>Isporuka i montaža transformacijskog regulatora</t>
  </si>
  <si>
    <t>s automatikom za spajanje instalacije ventilacije</t>
  </si>
  <si>
    <t>kuhinjska nape, kao tip RMT-2,5, Berliner Luft .</t>
  </si>
  <si>
    <t>Transformacijski regulator 11 A; max. Box 230 V</t>
  </si>
  <si>
    <t xml:space="preserve">Napomena: tip regulatora dogovoriti s </t>
  </si>
  <si>
    <t>isporučiocem opreme.</t>
  </si>
  <si>
    <t xml:space="preserve">Isporuka  i montaža tipskog kontrolera kanalnog   </t>
  </si>
  <si>
    <t>ventilatora i grijača, kao tip TTC-2000+TTS-1;</t>
  </si>
  <si>
    <t>isporučioca „Berliner Luft”.</t>
  </si>
  <si>
    <t xml:space="preserve">Isporuka i montaža zidne čelične fiksne rešetke  </t>
  </si>
  <si>
    <t>kao tip AFA/R, dimenzije 600 x 350 mm, s inox</t>
  </si>
  <si>
    <t xml:space="preserve">mrežicom za zaštitu od prolaza insekata, </t>
  </si>
  <si>
    <t>Isporuka i montaža elastičnih prelaza za odsisni</t>
  </si>
  <si>
    <t xml:space="preserve">ventilator s prirubnicama izrađenim iz pocinčanog </t>
  </si>
  <si>
    <t xml:space="preserve">Dimenzije 600 x350 x 150 mm. Spojne vijke </t>
  </si>
  <si>
    <t>uključiti u cijenu stavke.</t>
  </si>
  <si>
    <t>Isporuka i montaža kanalnog ventilatora kao tip</t>
  </si>
  <si>
    <t>IRB/4-315 A, isporučioca Berliner Luft”</t>
  </si>
  <si>
    <t>Dimenzije: 600 x 350 x 720 mm</t>
  </si>
  <si>
    <t>Količina ubacivanja: 5 000 m3/h</t>
  </si>
  <si>
    <t>Električna snaga: 845 W; 230 V</t>
  </si>
  <si>
    <t xml:space="preserve">Broj okretaja: 1 402 okr/min </t>
  </si>
  <si>
    <t>Težina: 66 kg</t>
  </si>
  <si>
    <t>Nivo buke na izlazu: 74 dB</t>
  </si>
  <si>
    <t xml:space="preserve">Isporuka i montaža zvučno izolirajuće kutije </t>
  </si>
  <si>
    <t>izvedene od čeličnog pocinčanog lima s ispunom</t>
  </si>
  <si>
    <t xml:space="preserve">od apsorbirajuće zvučne pjene, vanjskih dimenzija </t>
  </si>
  <si>
    <t>cca 800 x 550 x 920 mm, za apsorbciju zvuka od</t>
  </si>
  <si>
    <t>15 dB.</t>
  </si>
  <si>
    <t>Isporuka i montaža električnog grijača kao tip</t>
  </si>
  <si>
    <t>IBE 315/30T, isporučioca Berliner Luft, dimenzija</t>
  </si>
  <si>
    <t>600 x350 x 370 mm, ogrijevnog učina 30 kW,</t>
  </si>
  <si>
    <t>400 V, težine 21,8 kg.</t>
  </si>
  <si>
    <t xml:space="preserve">Isporuka i montaža filter kutije kao isporučioca </t>
  </si>
  <si>
    <t xml:space="preserve">„Berliner Luft, tip IFL G4 600 x 350, s filterom G4, </t>
  </si>
  <si>
    <t>dimenzije: 600 x 350 x 787 mm.</t>
  </si>
  <si>
    <t xml:space="preserve">Isporuka i montaža prigušivača buke kao Berliner </t>
  </si>
  <si>
    <t>Luft, tip IAA 600 x350, s prigušenjem od 13 dB,</t>
  </si>
  <si>
    <t>dimenzije: 600 x 350 x 1000 mm.</t>
  </si>
  <si>
    <t>Isporuka i montaža protupožarne zaklopke kao</t>
  </si>
  <si>
    <t>pogonom i signalizacijom krajnjih položaja,</t>
  </si>
  <si>
    <t>dimenzije: 600 x 350 x 400 mm.</t>
  </si>
  <si>
    <t>Isporuka i montaža eloksirane aluminijske istrujne</t>
  </si>
  <si>
    <t>Nabava, doprema i ugradnja toplinski izoliranih</t>
  </si>
  <si>
    <t xml:space="preserve">kanala za odsis i ubacivanje zraka, izrađenih iz pocinčanog </t>
  </si>
  <si>
    <t xml:space="preserve">čeličnog lima. Redukcije trebaju biti izolirane </t>
  </si>
  <si>
    <t xml:space="preserve">armacell izolacijom debljine 30 mm, a spojeve </t>
  </si>
  <si>
    <t xml:space="preserve">izvesti u zrakotjesnoj izvedbi. U stavku uključiti </t>
  </si>
  <si>
    <t>sav materijal i rad potreban za izvršenje stavke.</t>
  </si>
  <si>
    <t>Pocinčani lim debljine 0,65 mm.</t>
  </si>
  <si>
    <t>Izolacija kanala iznad krova treba biti zaštićeni al-</t>
  </si>
  <si>
    <t>limom debljine 0,6 mm. Na mjestu prodora kanala</t>
  </si>
  <si>
    <t>kroz strop treba biti izveden krovni opšav od poc.</t>
  </si>
  <si>
    <t>i 600 x 350 mm. Na vrhu kanala postaviti zaštitnu</t>
  </si>
  <si>
    <t>kapu za spriječavanje utjecaja atmosferilija s inox</t>
  </si>
  <si>
    <t xml:space="preserve">mrežicom protiv ulaska insekata. </t>
  </si>
  <si>
    <t xml:space="preserve">Elektroinstaliranje i elektropovezivanje oba  </t>
  </si>
  <si>
    <t>ventilatora do potpune pogonske sposobnosti.</t>
  </si>
  <si>
    <t>pričvrsni i spojni materijal, vijci matice, brtve, tiple,</t>
  </si>
  <si>
    <t xml:space="preserve">temeljna boja, srebrna žica, pasta za lemljenje i </t>
  </si>
  <si>
    <t>slično.</t>
  </si>
  <si>
    <t xml:space="preserve">Bušenje otvora u zidu ili podu (beton) za prolaz </t>
  </si>
  <si>
    <t>cjevovoda sa sanacijom nakon montaže.</t>
  </si>
  <si>
    <t xml:space="preserve">Ispitivanje kompletne instalacije ventilacije i </t>
  </si>
  <si>
    <t xml:space="preserve">dokumentacije, te uputstva za upotrebu na </t>
  </si>
  <si>
    <t>hrvatskom jeziku</t>
  </si>
  <si>
    <t>Dovoz materijala, uređaja i alata na gradilište te</t>
  </si>
  <si>
    <t>odvoz preostalog sa gradilišta. U stavku uključiti</t>
  </si>
  <si>
    <t>izradu skela potrebnih pri montaži klima jedinica,</t>
  </si>
  <si>
    <t>odnosno najam dizalice za dizanje opreme na krov</t>
  </si>
  <si>
    <t>objekta.</t>
  </si>
  <si>
    <t>Nadzor nad izvođenjem instalacije ventilacije</t>
  </si>
  <si>
    <t>UKUPNO VENTILACIJA</t>
  </si>
  <si>
    <t>R E K A P I T U L A C I J A</t>
  </si>
  <si>
    <t>UKUPNO PLINSKA INSTALACIJA.............................................</t>
  </si>
  <si>
    <t>UKUPNO VENTILACIJA .............................................................</t>
  </si>
  <si>
    <t>SVEUKUPNO: ............................................................................</t>
  </si>
  <si>
    <t>PDV  25 % …………………………………………………………</t>
  </si>
  <si>
    <t>SVESVEUKUPNO: .....................................................................</t>
  </si>
  <si>
    <t>Probijanje otvora u nosivom zidu dimenzija 80x210. U cijeni i izrada nadvoja, te obrada špaleta i odvoz viška materijala na deponiju udaljenu do 10 km. Obračun po kompletu izvedenih radova.</t>
  </si>
  <si>
    <t>Dobava materijala i izrada spuštenog GK stropa sa pripadajućom podkonstrukcijom i visilicama. U cijeni i mineralna vuna debljine 15cm i PVC folija</t>
  </si>
  <si>
    <t>Uklanjanje postojećih obloga unutarnjih zidova. U cijeni i odvoz materijala na deponiju udaljenu do 10 km. Obračun po m2 uklonjene obloge zida.</t>
  </si>
  <si>
    <t>Dobava i postava 1xGK ploča i 1x OSB ploča debljine minimalno 12mm, te PVC folije na postojeću potkonstrukciju.</t>
  </si>
  <si>
    <t>Uklanjanje pregradnih zidova u sanitarijama. Obračun po m2 uklonjenog zida. U cijeni i odvoz materijala na deponiju udaljenu do 10 km.</t>
  </si>
  <si>
    <t>II – STOLARSKI RADOVI</t>
  </si>
  <si>
    <t>III BRAVARSKI RADOVI</t>
  </si>
  <si>
    <t>IV SOBOSLIKARSKO-LIČILAČKI RADOVI</t>
  </si>
  <si>
    <t>V– KERAMIČARSKI RADOVI</t>
  </si>
  <si>
    <t>Dobava i ugradnja aluminijske pregrade između dječjih WC školjki. Dimenzija pregrade minimalno 100x150cm. Boja po odabiru investitora.</t>
  </si>
  <si>
    <t>VI– GK RADOVI</t>
  </si>
  <si>
    <t>VII– UREĐENJE OKOLIŠA I PROMETNE POVRŠINE</t>
  </si>
  <si>
    <t xml:space="preserve"> TROŠKOVNIK ELEKTRIČNE INSTALACIJE</t>
  </si>
  <si>
    <t>Cijena za svaku točku ovog troškovnika mora obuhvatiti dobavu, montažu, spajanje, po potrebi uzemljenje te dovođenje stavke u stanje potpune funkcionalnosti. U cijenu također potrebno je ukalkulirati sav potreban materijal, spojni, montažni, pomoćni i ostali materijal potreban za potpuno funkcioniranje pojedine stavke. Radeći ponudu treba imati na umu najnovije važeće propise za pojedine vrste instalacija. Prije davanja ponude obavezno pročitati tehnički opis i pregledati nacrte. Za sve eventualne primjedbe u pogledu izvođenja i obrade troškovnika obratiti se prije davanja ponude projektantu</t>
  </si>
  <si>
    <t xml:space="preserve">1.  </t>
  </si>
  <si>
    <t xml:space="preserve"> Demontaža postojećih priključnica i rasvjetnih tijela</t>
  </si>
  <si>
    <t>paušal</t>
  </si>
  <si>
    <t xml:space="preserve">2.  </t>
  </si>
  <si>
    <t xml:space="preserve"> Štemanje i probijanje zidova i betona za novu instalaciju</t>
  </si>
  <si>
    <t>Iskop rova za povezivanje trake FeZn 20*3 za uzemljenje RO sa postojećom instalacijom za zaštitu od udara munje</t>
  </si>
  <si>
    <t>Dobava, montaža i spajanje trake FeZn 20*3 mm2 sa postojeće instalacije za zaštitu od udara munje s RO zbog slabog postojećeg uzemljenja</t>
  </si>
  <si>
    <t xml:space="preserve">Dobava, montaža i spajanje razvodnog ormara RO. tipski ormar, podžbukni dvoredni za 36 mjesta .  U ormar će biti ugrađeni sljedeći elementima  . </t>
  </si>
  <si>
    <t xml:space="preserve">- zaštitna strujna sklopka FI 40/0.03A, 3P+N                                                            </t>
  </si>
  <si>
    <t xml:space="preserve"> kom</t>
  </si>
  <si>
    <t xml:space="preserve">- automatski prekidač C16A, 1P, 230V </t>
  </si>
  <si>
    <t>- automatski prekidač C10A, 1P,  230V</t>
  </si>
  <si>
    <t>- automatski prekidač C 20A, 3P,  400V</t>
  </si>
  <si>
    <t>- odvodnici prenapona STM - 3P+N, 400V</t>
  </si>
  <si>
    <t xml:space="preserve">- sabirnice, spojne stezaljke, naljepnice, natpisne pločice za kabele, spojni vodiči, DIN-letvice, stopice, vijci, kabelske uvodnice  i ostali sitni spojni  i montažni materijal.                                                                                              </t>
  </si>
  <si>
    <t xml:space="preserve"> kom     </t>
  </si>
  <si>
    <t>Dobava i polaganje spojnih vodova:</t>
  </si>
  <si>
    <r>
      <t>- PP-Y 3x2.5 mm</t>
    </r>
    <r>
      <rPr>
        <vertAlign val="superscript"/>
        <sz val="12"/>
        <rFont val="Times New Roman"/>
        <family val="1"/>
      </rPr>
      <t>2</t>
    </r>
  </si>
  <si>
    <r>
      <t>- PP-Y 3x1.5 mm</t>
    </r>
    <r>
      <rPr>
        <vertAlign val="superscript"/>
        <sz val="12"/>
        <color indexed="8"/>
        <rFont val="Times New Roman"/>
        <family val="1"/>
      </rPr>
      <t>2</t>
    </r>
  </si>
  <si>
    <r>
      <t>- PP-Y 5x2.5 mm</t>
    </r>
    <r>
      <rPr>
        <vertAlign val="superscript"/>
        <sz val="12"/>
        <color indexed="8"/>
        <rFont val="Times New Roman"/>
        <family val="1"/>
      </rPr>
      <t>2</t>
    </r>
  </si>
  <si>
    <t>- P/F 6 mm2 Ž/Z za povezivanje sa sustavom uzemljenja</t>
  </si>
  <si>
    <t>Dobava i postava rasvjetnih tijela:</t>
  </si>
  <si>
    <t xml:space="preserve">A – svjetiljka nadgradna za montažu na plafon ili zid dimenzija 6x120, tehnologije LED, 23W s bojom svjetlosti 3200K, 1470lm . Kućište od polikarbonata, IP20. (kuhinja)  </t>
  </si>
  <si>
    <t>B – Svjetiljka nadgradna ( plafon, zid) LED ,2780 lm, 3000K,  24W,  IP20,  bijela,  promjera 330/55, - (hodnik, sobe, uredi)</t>
  </si>
  <si>
    <t>C – Plastično nadgradno LED rasvjetno tijelo, povečana zaštita, 230 V, 14 W, 1000 lm, 4000 K, IP54  - (sanitarni čvor)</t>
  </si>
  <si>
    <t>P -Svjetiljka panik LED  20 lm,  3,5W, 3h,  IP20  - nadgradna</t>
  </si>
  <si>
    <t>- infracrveni senzor pokreta sa timerom</t>
  </si>
  <si>
    <t>E-Svjetiljka LED reflektor sa senzorom 110 lm/W, 3000K,  50W,  IP65, boja bijela, - na pročelju zgrade</t>
  </si>
  <si>
    <t>Dobava i postava instalacionog prekidača:</t>
  </si>
  <si>
    <t xml:space="preserve">- prekidač, obični </t>
  </si>
  <si>
    <t>- prekidač, izmjenični</t>
  </si>
  <si>
    <t>Dobava i postava priključnice:</t>
  </si>
  <si>
    <t xml:space="preserve"> - priključnica obična, 230V     </t>
  </si>
  <si>
    <t xml:space="preserve"> - priključnica dvostruka,230V</t>
  </si>
  <si>
    <t xml:space="preserve"> - priključnica trofazna 400V       </t>
  </si>
  <si>
    <r>
      <t>Dobava i postava instalacijske kutije,</t>
    </r>
    <r>
      <rPr>
        <sz val="12"/>
        <rFont val="Times New Roman"/>
        <family val="1"/>
      </rPr>
      <t xml:space="preserve"> f 80mm                                     </t>
    </r>
  </si>
  <si>
    <r>
      <t>Dobava i postava instalacijske kutije,</t>
    </r>
    <r>
      <rPr>
        <sz val="12"/>
        <rFont val="Times New Roman"/>
        <family val="1"/>
      </rPr>
      <t xml:space="preserve"> f 60mm                                     </t>
    </r>
  </si>
  <si>
    <t>Dobava i postava instalacijske cijevi f20mm</t>
  </si>
  <si>
    <t xml:space="preserve">Dobava i postava kutije za izjednačenje potencijala                                    </t>
  </si>
  <si>
    <t xml:space="preserve">Dobava i postava JPR-10 tipkala za isključenje u slučaju opasnosti.              </t>
  </si>
  <si>
    <t xml:space="preserve">Gips                                                    </t>
  </si>
  <si>
    <t xml:space="preserve"> kg</t>
  </si>
  <si>
    <t xml:space="preserve">Silikonski kit, vijci, tiple, elektrode za  zavarivanje i ostali sitni spojni i montažni pribor.                                         </t>
  </si>
  <si>
    <t xml:space="preserve">Ispitivanje instalacije i izdavanje izvješća o ispitivanju instalacije.      </t>
  </si>
  <si>
    <t xml:space="preserve">UKUPNO: </t>
  </si>
  <si>
    <t>2. TROŠKOVNIK INSTALACIJE VATRODOJAVE</t>
  </si>
  <si>
    <t xml:space="preserve">Dobava i postava vatrodojavnog kabela tip JB-H(St)H 2x2x0,8 mm2                   </t>
  </si>
  <si>
    <t xml:space="preserve">Dobava, montaža i  spajanje standardnog podnožja za klasične vatrodojavne detektore                        </t>
  </si>
  <si>
    <t xml:space="preserve">Dobava i montaža klasičnog optičkog vatrodojavnog detektora </t>
  </si>
  <si>
    <t xml:space="preserve">Dobava i montaža klasičnog termičkog vatrodojavnog detektora </t>
  </si>
  <si>
    <t>Dobava, montaža i  spajanje klasične vatrodojavne sirene sa bljeskalicom, crvene boje sa izolatorom i podnožjem za vanjsku ugradnju</t>
  </si>
  <si>
    <t xml:space="preserve">Dobava,ugradnja i spajanje ručnog javljača </t>
  </si>
  <si>
    <t>Dobava i montaža zaštitne cijevi fi 20</t>
  </si>
  <si>
    <t>Probijanje zidova i betona zanovu instalaciju vatrodojave</t>
  </si>
  <si>
    <t>Dobava potrebnih oznaka i označavanje svih elemenata vatrodojavnog sustava prema blok shemi</t>
  </si>
  <si>
    <t>Izrada projektne dokumentacije izvedenog stanja (u 3 primjeraka) i primopredaja korisniku</t>
  </si>
  <si>
    <t>Spajanje na postojeću centralu , programiranje i puštanje u rad, ispitivanje funkcionalnosti instalacije, te atestiranje sustava i izdavanje Uvjerenja o funkcionalnosti.</t>
  </si>
  <si>
    <t>UKUPNO INSTALACIJA VATRODOJAVE</t>
  </si>
  <si>
    <t xml:space="preserve">      REKAPITULACIJA:</t>
  </si>
  <si>
    <t xml:space="preserve"> TROŠKOVNIK GROMOBRANSKE INSTALACIJE </t>
  </si>
  <si>
    <t>Uklanjanje postojećih keramičkih pločica. U cijeni i odvoz materijala na deponiju udaljenu do 10 km. Obračun po m2 uklonjenih pločica. Pločice se uklanjanju u hodniku1, kuhinji, garderobi, sanitarijama.</t>
  </si>
  <si>
    <t>Iskop zemlje u tlu III kategorije za polaganje instalacije vodovoda  sa okomitim odsijecanjem bokova rova. Prosječna dubina iskopa je h=1,00  m. Prosječna širina kanala iznosi 0,6 m, a iskope izvesti kako je prikazano detaljem normalnog poprečnog presjeka rova u projektu. Iskop se uglavnom predviđa strojno pomoću prikladne mehanizacije (bagera ili rovokopača), dok se ručno predviđa samo na mjestima gdje se iskop ne može izvršiti mehanizacijom (gdje smetaju postojeći podzemni objekti kao  TF i EE kablovi  i slično). Točan omjer ručnog i strojnog iskopa određuje nadzorna služba upisom u građ. dnevnik evidencijom obračuna u građ. knjizi.</t>
  </si>
  <si>
    <t xml:space="preserve">1.3. MONTAŽNI RADOVI </t>
  </si>
  <si>
    <t xml:space="preserve">1.4. ZAVRŠNI RADOVI </t>
  </si>
  <si>
    <t>Ø40</t>
  </si>
  <si>
    <t>Dobava i montaža keramičkog umivaonika 600x400 mm, sa niklovanim sifonom, samostojećom slavinom za hladnu i toplu vodu, etažerom sa ogledalom i držačem za tekući sapun, držačem papirnatih ručnika, uključivo montažni materijal. Obračun po komadu komplet montiranog uređaja za uporabu.</t>
  </si>
  <si>
    <t xml:space="preserve">Dobava i montaža tuš kabine 900 x 900 mm sa svim potrebnim materijalom, sa slavinom za hladnu i toplu vodu, uključivo montažni materijal. Obračun po komadu komplet montiranog uređaja. 
</t>
  </si>
  <si>
    <t xml:space="preserve">Dobava i montaža keramičke WC školjke sa vertikalnim odvodom, zajedno sa drvenom masivnom daskom, ugradbenim vodokotlićem, tipkom za aktiviranje sa stop funkcijom, držačem za rolu toaletnog papira, toaletnom četkom sa posudom i kutnim ventilom sa rozetom. Obračun po komadu  kompletno montiranog uređaja za uporabu.    
</t>
  </si>
  <si>
    <t>Iskop zemlje u tlu III kategorije za polaganje instalacije kanalizacije  sa okomitim odsijecanjem bokova rova. Prosječna dubina iskopa je h= 1,43 m. Prosječna širina kanala iznosi 0,8 m, a iskope izvesti kako je prikazano detaljem normalnog poprečnog presjeka rova u projektu. Razupiranje rova daščanom oplatom i crpljenje podzemnih voda gdje je to potrebno. Iskop se uglavnom predviđa strojno pomoću prikladne mehanizacije (bagera ili rovokopača), dok se ručno predviđa samo na mjestima gdje se iskop ne može izvršiti mehanizacijom (gdje smetaju postojeći podzemni objekti kao  TF i EE kablovi  i slično). Točan omjer ručnog i strojnog iskopa određuje nadzorna služba upisom u građ. dnevnik evidencijom obračuna u građ. knjizi.</t>
  </si>
  <si>
    <r>
      <t>m</t>
    </r>
    <r>
      <rPr>
        <vertAlign val="superscript"/>
        <sz val="12"/>
        <rFont val="Times New Roman"/>
        <family val="1"/>
        <charset val="238"/>
      </rPr>
      <t>2</t>
    </r>
  </si>
  <si>
    <t>3.3. MONTAŽNI RADOVI</t>
  </si>
  <si>
    <t>Dobava i ugradnja mastolova. Mastolov koji se ugrađuje ispod sudopera, kapaciteta 65 L. Obračun po kompletnoj ugradnji. Jedan komad u kompletu</t>
  </si>
  <si>
    <t>NO100</t>
  </si>
  <si>
    <r>
      <t>Ø</t>
    </r>
    <r>
      <rPr>
        <sz val="12"/>
        <rFont val="Times New Roman"/>
        <family val="1"/>
        <charset val="238"/>
      </rPr>
      <t>50</t>
    </r>
  </si>
  <si>
    <r>
      <t>Ø</t>
    </r>
    <r>
      <rPr>
        <sz val="12"/>
        <rFont val="Times New Roman"/>
        <family val="1"/>
        <charset val="238"/>
      </rPr>
      <t>110</t>
    </r>
  </si>
  <si>
    <r>
      <rPr>
        <sz val="24"/>
        <color rgb="FF008000"/>
        <rFont val="Arial Black"/>
        <family val="2"/>
        <charset val="238"/>
      </rPr>
      <t>T</t>
    </r>
    <r>
      <rPr>
        <sz val="18"/>
        <color rgb="FF008000"/>
        <rFont val="Arial Black"/>
        <family val="2"/>
        <charset val="238"/>
      </rPr>
      <t>EHNO</t>
    </r>
    <r>
      <rPr>
        <sz val="24"/>
        <color rgb="FF008000"/>
        <rFont val="Arial Black"/>
        <family val="2"/>
        <charset val="238"/>
      </rPr>
      <t>T</t>
    </r>
    <r>
      <rPr>
        <sz val="18"/>
        <color rgb="FF008000"/>
        <rFont val="Arial Black"/>
        <family val="2"/>
        <charset val="238"/>
      </rPr>
      <t>ERM</t>
    </r>
  </si>
  <si>
    <t>ROVIŠĆE</t>
  </si>
  <si>
    <t xml:space="preserve">tlakom od od 1 bar i 150 mbara u prisustvu </t>
  </si>
  <si>
    <t>- dimenzije 1200x1000x500 mm</t>
  </si>
  <si>
    <t>tip: CTVT/4-315 N</t>
  </si>
  <si>
    <t xml:space="preserve">Isporuka i montaža prigušivača tip JAA 560 s postoljem </t>
  </si>
  <si>
    <t>BI, za prigušivanje buke prosječno 15 dB. Svi metalni</t>
  </si>
  <si>
    <t xml:space="preserve">sadržana je u isporuci za krovni ventilator. </t>
  </si>
  <si>
    <t>Uključiti u cijenu stavke, adapter tip JPA-560 i</t>
  </si>
  <si>
    <t xml:space="preserve">postolje za kosi krov. Krovni ventilator kao </t>
  </si>
  <si>
    <t>tip: CTVT/4 – 315 N, Berliner Luft</t>
  </si>
  <si>
    <t>krovni ventilator tip CTVT/4-315, Berliner Luft,</t>
  </si>
  <si>
    <r>
      <rPr>
        <sz val="11"/>
        <color rgb="FF000000"/>
        <rFont val="Times New Roman"/>
        <family val="1"/>
        <charset val="1"/>
      </rPr>
      <t>Tip JAE Ø</t>
    </r>
    <r>
      <rPr>
        <sz val="11"/>
        <color rgb="FF000000"/>
        <rFont val="Times New Roman"/>
        <family val="1"/>
        <charset val="238"/>
      </rPr>
      <t xml:space="preserve"> 560 x 150 mm</t>
    </r>
  </si>
  <si>
    <t xml:space="preserve">Isporuka i montaža transformatorskog regulatora </t>
  </si>
  <si>
    <t>tip TGRV 3 isporučioca „Berliner Luft.</t>
  </si>
  <si>
    <t xml:space="preserve">isporučioca „Berliner Luft” Samobor, tip  </t>
  </si>
  <si>
    <t>FDMB 40-M230, 600 x 400 mm, s</t>
  </si>
  <si>
    <t>ukrasne rešetke kao tip AMT – AN + SP, proizvođača</t>
  </si>
  <si>
    <t xml:space="preserve">„Berliner Luft”, dimenzije: </t>
  </si>
  <si>
    <t>600 x 400 mm</t>
  </si>
  <si>
    <t>Isporuka i montažaregulatora za električni grijač</t>
  </si>
  <si>
    <t>kao tip EKR 15.IP, isporučioca Berliner Luft.</t>
  </si>
  <si>
    <t>Isporuka  i montaža kanalnog osjetnika temperature</t>
  </si>
  <si>
    <t>kao tip TJ-K10K, isporučioca Berliner Luft.</t>
  </si>
  <si>
    <t>Isporuka i montaža presostata kao tip DBL-205C,</t>
  </si>
  <si>
    <t>20..... 300 Pa, isporučioca Berliner Luft.</t>
  </si>
  <si>
    <t>Isporuka i montaža seta za montažu presostata</t>
  </si>
  <si>
    <t xml:space="preserve">kao tip DBZ – 06, isporučioca Berliner Luft. </t>
  </si>
  <si>
    <r>
      <rPr>
        <sz val="11"/>
        <color rgb="FF000000"/>
        <rFont val="Times New Roman"/>
        <family val="1"/>
        <charset val="238"/>
      </rPr>
      <t xml:space="preserve">lima debljine 1 mm. Dimenzija kanala </t>
    </r>
    <r>
      <rPr>
        <sz val="11"/>
        <color rgb="FF000000"/>
        <rFont val="Times New Roman"/>
        <family val="1"/>
        <charset val="1"/>
      </rPr>
      <t xml:space="preserve">Ø </t>
    </r>
    <r>
      <rPr>
        <sz val="11"/>
        <color rgb="FF000000"/>
        <rFont val="Times New Roman"/>
        <family val="1"/>
        <charset val="238"/>
      </rPr>
      <t>315 mm</t>
    </r>
  </si>
  <si>
    <t xml:space="preserve">kao tip TRH-A, u boji vratiju, dimenzije 100 x 400 mm, </t>
  </si>
  <si>
    <t xml:space="preserve">Isporučioca Berliner Luft.  </t>
  </si>
  <si>
    <t>Isporuka  i montaža tranformacijskog regulatora s</t>
  </si>
  <si>
    <t xml:space="preserve">automatikom za spajanje instalacije ventilacije </t>
  </si>
  <si>
    <t>.</t>
  </si>
  <si>
    <t xml:space="preserve">kuhinjske nape </t>
  </si>
  <si>
    <t>Isporuka i montaža tipskog kontrolera kanalnog</t>
  </si>
  <si>
    <t xml:space="preserve">ventilatora i grijača do potpune pogonske </t>
  </si>
  <si>
    <t>sposobnosti.</t>
  </si>
  <si>
    <t>28.</t>
  </si>
  <si>
    <t>29.</t>
  </si>
  <si>
    <t>30.</t>
  </si>
  <si>
    <t>31.</t>
  </si>
  <si>
    <r>
      <rPr>
        <sz val="11"/>
        <color rgb="FF000000"/>
        <rFont val="Times New Roman"/>
        <family val="1"/>
        <charset val="238"/>
      </rPr>
      <t>puštanje u pogon.</t>
    </r>
    <r>
      <rPr>
        <b/>
        <sz val="11"/>
        <color rgb="FFFF0000"/>
        <rFont val="Times New Roman"/>
        <family val="1"/>
        <charset val="238"/>
      </rPr>
      <t xml:space="preserve"> </t>
    </r>
    <r>
      <rPr>
        <sz val="11"/>
        <rFont val="Times New Roman"/>
        <family val="1"/>
        <charset val="238"/>
      </rPr>
      <t xml:space="preserve">Izdavanje atestne i garancijske </t>
    </r>
  </si>
  <si>
    <t>32.</t>
  </si>
  <si>
    <t>33.</t>
  </si>
  <si>
    <t>34.</t>
  </si>
  <si>
    <t xml:space="preserve">Montaža sve opreme do potpune pogonske </t>
  </si>
  <si>
    <t>35.</t>
  </si>
  <si>
    <t>projektant troškovnika:</t>
  </si>
  <si>
    <t>Miroslav Pašalić dipl. ing. stroj.</t>
  </si>
  <si>
    <t>Željko Mišir dipl. ing.el.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</si>
</sst>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mmm/dd"/>
  </numFmts>
  <fonts count="53" x14ac:knownFonts="1">
    <font>
      <sz val="11"/>
      <color theme="1"/>
      <name val="Calibri"/>
      <family val="2"/>
      <charset val="238"/>
      <scheme val="minor"/>
    </font>
    <font>
      <b/>
      <sz val="12"/>
      <color rgb="FFFF0000"/>
      <name val="Times New Roman"/>
      <family val="1"/>
      <charset val="238"/>
    </font>
    <font>
      <sz val="12"/>
      <name val="Times New Roman"/>
      <family val="1"/>
      <charset val="238"/>
    </font>
    <font>
      <sz val="12"/>
      <color rgb="FFFF0000"/>
      <name val="Times New Roman"/>
      <family val="1"/>
      <charset val="238"/>
    </font>
    <font>
      <vertAlign val="superscript"/>
      <sz val="12"/>
      <name val="Times New Roman"/>
      <family val="1"/>
      <charset val="238"/>
    </font>
    <font>
      <sz val="11"/>
      <color rgb="FFFF0000"/>
      <name val="Calibri"/>
      <family val="2"/>
      <charset val="238"/>
      <scheme val="minor"/>
    </font>
    <font>
      <b/>
      <sz val="12"/>
      <name val="Times New Roman"/>
      <family val="1"/>
      <charset val="238"/>
    </font>
    <font>
      <b/>
      <sz val="16"/>
      <name val="Times New Roman"/>
      <family val="1"/>
      <charset val="238"/>
    </font>
    <font>
      <sz val="11"/>
      <color theme="1"/>
      <name val="Calibri"/>
      <family val="2"/>
      <charset val="238"/>
      <scheme val="minor"/>
    </font>
    <font>
      <sz val="10"/>
      <name val="Helv"/>
    </font>
    <font>
      <sz val="10"/>
      <name val="Arial CE"/>
      <family val="2"/>
      <charset val="238"/>
    </font>
    <font>
      <sz val="11"/>
      <color indexed="8"/>
      <name val="Calibri"/>
      <family val="2"/>
      <charset val="238"/>
    </font>
    <font>
      <sz val="8"/>
      <name val="Tahoma"/>
      <family val="2"/>
      <charset val="238"/>
    </font>
    <font>
      <b/>
      <sz val="11"/>
      <name val="Times New Roman"/>
      <family val="1"/>
      <charset val="238"/>
    </font>
    <font>
      <sz val="10"/>
      <color rgb="FFFF0000"/>
      <name val="Arial"/>
      <charset val="238"/>
    </font>
    <font>
      <sz val="11"/>
      <name val="Calibri"/>
      <family val="2"/>
      <charset val="238"/>
      <scheme val="minor"/>
    </font>
    <font>
      <b/>
      <sz val="12"/>
      <name val="Calibri"/>
      <family val="2"/>
      <charset val="238"/>
      <scheme val="minor"/>
    </font>
    <font>
      <sz val="12"/>
      <color indexed="8"/>
      <name val="Times New Roman"/>
      <family val="1"/>
    </font>
    <font>
      <b/>
      <sz val="12"/>
      <color indexed="8"/>
      <name val="Times New Roman"/>
      <family val="1"/>
    </font>
    <font>
      <sz val="12"/>
      <name val="Times New Roman"/>
      <family val="1"/>
    </font>
    <font>
      <b/>
      <sz val="12"/>
      <name val="Times New Roman"/>
      <family val="1"/>
    </font>
    <font>
      <vertAlign val="superscript"/>
      <sz val="12"/>
      <name val="Times New Roman"/>
      <family val="1"/>
    </font>
    <font>
      <vertAlign val="superscript"/>
      <sz val="12"/>
      <color indexed="8"/>
      <name val="Times New Roman"/>
      <family val="1"/>
    </font>
    <font>
      <sz val="10"/>
      <name val="MS Sans Serif"/>
      <family val="2"/>
      <charset val="238"/>
    </font>
    <font>
      <b/>
      <u/>
      <sz val="16"/>
      <name val="Times New Roman"/>
      <family val="1"/>
      <charset val="238"/>
    </font>
    <font>
      <b/>
      <u/>
      <sz val="12"/>
      <name val="Times New Roman"/>
      <family val="1"/>
      <charset val="238"/>
    </font>
    <font>
      <sz val="14"/>
      <name val="Times New Roman"/>
      <family val="1"/>
      <charset val="238"/>
    </font>
    <font>
      <b/>
      <u/>
      <sz val="14"/>
      <name val="Times New Roman"/>
      <family val="1"/>
      <charset val="238"/>
    </font>
    <font>
      <sz val="12"/>
      <color theme="1"/>
      <name val="Times New Roman"/>
      <family val="1"/>
      <charset val="238"/>
    </font>
    <font>
      <b/>
      <sz val="14"/>
      <name val="Times New Roman"/>
      <family val="1"/>
      <charset val="238"/>
    </font>
    <font>
      <sz val="12"/>
      <name val="Arial"/>
      <family val="2"/>
      <charset val="238"/>
    </font>
    <font>
      <sz val="12"/>
      <name val="System"/>
      <family val="2"/>
      <charset val="238"/>
    </font>
    <font>
      <sz val="16"/>
      <name val="Times New Roman"/>
      <family val="1"/>
      <charset val="238"/>
    </font>
    <font>
      <sz val="24"/>
      <color rgb="FF008000"/>
      <name val="Arial Black"/>
      <family val="2"/>
      <charset val="238"/>
    </font>
    <font>
      <sz val="18"/>
      <color rgb="FF008000"/>
      <name val="Arial Black"/>
      <family val="2"/>
      <charset val="238"/>
    </font>
    <font>
      <sz val="7.5"/>
      <color rgb="FF000000"/>
      <name val="Times New Roman"/>
      <family val="1"/>
      <charset val="238"/>
    </font>
    <font>
      <sz val="8"/>
      <color rgb="FF000000"/>
      <name val="Times New Roman"/>
      <family val="1"/>
      <charset val="238"/>
    </font>
    <font>
      <sz val="8"/>
      <color rgb="FFFF0000"/>
      <name val="Times New Roman"/>
      <family val="1"/>
      <charset val="238"/>
    </font>
    <font>
      <sz val="11"/>
      <color rgb="FF000000"/>
      <name val="Times New Roman"/>
      <family val="1"/>
      <charset val="238"/>
    </font>
    <font>
      <sz val="8"/>
      <color rgb="FF00CCFF"/>
      <name val="Times New Roman"/>
      <family val="1"/>
      <charset val="238"/>
    </font>
    <font>
      <sz val="8"/>
      <color rgb="FF008000"/>
      <name val="Times New Roman"/>
      <family val="1"/>
      <charset val="238"/>
    </font>
    <font>
      <sz val="28"/>
      <color rgb="FF008080"/>
      <name val="Arial Black"/>
      <family val="2"/>
      <charset val="238"/>
    </font>
    <font>
      <b/>
      <sz val="11"/>
      <color rgb="FF000000"/>
      <name val="Times New Roman"/>
      <family val="1"/>
      <charset val="238"/>
    </font>
    <font>
      <b/>
      <sz val="11"/>
      <color rgb="FF000000"/>
      <name val="Calibri"/>
      <family val="2"/>
      <charset val="238"/>
    </font>
    <font>
      <sz val="12"/>
      <color rgb="FF000000"/>
      <name val="Times New Roman"/>
      <family val="1"/>
      <charset val="238"/>
    </font>
    <font>
      <b/>
      <sz val="12"/>
      <color rgb="FF000000"/>
      <name val="Times New Roman"/>
      <family val="1"/>
      <charset val="238"/>
    </font>
    <font>
      <b/>
      <sz val="16"/>
      <color rgb="FF000000"/>
      <name val="Times New Roman"/>
      <family val="1"/>
      <charset val="238"/>
    </font>
    <font>
      <sz val="10"/>
      <color rgb="FF000000"/>
      <name val="Arial"/>
      <family val="2"/>
      <charset val="238"/>
    </font>
    <font>
      <sz val="11"/>
      <name val="Times New Roman"/>
      <family val="1"/>
      <charset val="238"/>
    </font>
    <font>
      <sz val="16"/>
      <name val="Calibri"/>
      <family val="2"/>
      <charset val="238"/>
    </font>
    <font>
      <sz val="11"/>
      <color rgb="FF000000"/>
      <name val="Times New Roman"/>
      <family val="1"/>
      <charset val="1"/>
    </font>
    <font>
      <sz val="11"/>
      <name val="Calibri"/>
      <family val="2"/>
      <charset val="238"/>
    </font>
    <font>
      <b/>
      <sz val="11"/>
      <color rgb="FFFF0000"/>
      <name val="Times New Roman"/>
      <family val="1"/>
      <charset val="238"/>
    </font>
  </fonts>
  <fills count="10">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FF00"/>
        <bgColor indexed="64"/>
      </patternFill>
    </fill>
    <fill>
      <patternFill patternType="solid">
        <fgColor indexed="9"/>
        <bgColor indexed="42"/>
      </patternFill>
    </fill>
    <fill>
      <patternFill patternType="solid">
        <fgColor indexed="9"/>
        <bgColor indexed="26"/>
      </patternFill>
    </fill>
    <fill>
      <patternFill patternType="solid">
        <fgColor indexed="43"/>
        <bgColor indexed="26"/>
      </patternFill>
    </fill>
    <fill>
      <patternFill patternType="solid">
        <fgColor indexed="27"/>
        <bgColor indexed="64"/>
      </patternFill>
    </fill>
    <fill>
      <patternFill patternType="solid">
        <fgColor theme="0"/>
        <bgColor indexed="64"/>
      </patternFill>
    </fill>
  </fills>
  <borders count="22">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thin">
        <color indexed="8"/>
      </bottom>
      <diagonal/>
    </border>
    <border>
      <left/>
      <right/>
      <top/>
      <bottom style="double">
        <color indexed="8"/>
      </bottom>
      <diagonal/>
    </border>
    <border>
      <left style="thin">
        <color auto="1"/>
      </left>
      <right style="thin">
        <color auto="1"/>
      </right>
      <top/>
      <bottom style="thin">
        <color auto="1"/>
      </bottom>
      <diagonal/>
    </border>
  </borders>
  <cellStyleXfs count="10">
    <xf numFmtId="0" fontId="0" fillId="0" borderId="0"/>
    <xf numFmtId="0" fontId="9" fillId="0" borderId="0"/>
    <xf numFmtId="0" fontId="10" fillId="0" borderId="0"/>
    <xf numFmtId="0" fontId="11" fillId="0" borderId="0"/>
    <xf numFmtId="0" fontId="8" fillId="0" borderId="0"/>
    <xf numFmtId="0" fontId="8" fillId="0" borderId="0"/>
    <xf numFmtId="0" fontId="11" fillId="0" borderId="0"/>
    <xf numFmtId="0" fontId="23" fillId="0" borderId="0"/>
    <xf numFmtId="0" fontId="10" fillId="0" borderId="0"/>
    <xf numFmtId="0" fontId="11" fillId="0" borderId="0"/>
  </cellStyleXfs>
  <cellXfs count="329">
    <xf numFmtId="0" fontId="0" fillId="0" borderId="0" xfId="0"/>
    <xf numFmtId="0" fontId="3" fillId="0" borderId="0" xfId="0" applyFont="1" applyAlignment="1">
      <alignment horizontal="center"/>
    </xf>
    <xf numFmtId="4" fontId="3" fillId="0" borderId="0" xfId="0" applyNumberFormat="1" applyFont="1" applyAlignment="1">
      <alignment horizontal="center"/>
    </xf>
    <xf numFmtId="0" fontId="3" fillId="0" borderId="0" xfId="0" applyFont="1" applyAlignment="1">
      <alignment wrapText="1"/>
    </xf>
    <xf numFmtId="0" fontId="2" fillId="0" borderId="0" xfId="0" applyFont="1" applyAlignment="1">
      <alignment horizontal="center"/>
    </xf>
    <xf numFmtId="4" fontId="2" fillId="0" borderId="0" xfId="0" applyNumberFormat="1" applyFont="1" applyAlignment="1">
      <alignment horizontal="center"/>
    </xf>
    <xf numFmtId="0" fontId="5" fillId="0" borderId="0" xfId="0" applyFont="1"/>
    <xf numFmtId="0" fontId="3" fillId="0" borderId="0" xfId="0" applyFont="1"/>
    <xf numFmtId="0" fontId="3" fillId="0" borderId="0" xfId="0" applyFont="1" applyAlignment="1">
      <alignment vertical="top"/>
    </xf>
    <xf numFmtId="0" fontId="1" fillId="0" borderId="0" xfId="0" applyFont="1" applyAlignment="1">
      <alignment wrapText="1"/>
    </xf>
    <xf numFmtId="0" fontId="3" fillId="0" borderId="0" xfId="0" applyFont="1" applyBorder="1" applyAlignment="1">
      <alignment horizontal="center"/>
    </xf>
    <xf numFmtId="0" fontId="3" fillId="0" borderId="0" xfId="0" applyFont="1" applyBorder="1" applyAlignment="1">
      <alignment wrapText="1"/>
    </xf>
    <xf numFmtId="0" fontId="1" fillId="0" borderId="0" xfId="0" applyFont="1" applyBorder="1" applyAlignment="1">
      <alignment horizontal="left"/>
    </xf>
    <xf numFmtId="4" fontId="3" fillId="0" borderId="0" xfId="0" applyNumberFormat="1" applyFont="1" applyBorder="1" applyAlignment="1">
      <alignment horizontal="center"/>
    </xf>
    <xf numFmtId="0" fontId="2" fillId="0" borderId="0" xfId="0" applyFont="1" applyAlignment="1">
      <alignment wrapText="1"/>
    </xf>
    <xf numFmtId="0" fontId="2" fillId="0" borderId="0" xfId="0" applyFont="1" applyAlignment="1">
      <alignment vertical="top"/>
    </xf>
    <xf numFmtId="0" fontId="2" fillId="0" borderId="2" xfId="0" applyFont="1" applyBorder="1" applyAlignment="1">
      <alignment wrapText="1"/>
    </xf>
    <xf numFmtId="0" fontId="6" fillId="0" borderId="3" xfId="0" applyFont="1" applyBorder="1" applyAlignment="1">
      <alignment horizontal="left"/>
    </xf>
    <xf numFmtId="4" fontId="2" fillId="0" borderId="3" xfId="0" applyNumberFormat="1" applyFont="1" applyBorder="1" applyAlignment="1">
      <alignment horizontal="center"/>
    </xf>
    <xf numFmtId="0" fontId="6" fillId="2" borderId="6" xfId="0" applyFont="1" applyFill="1" applyBorder="1" applyAlignment="1">
      <alignment wrapText="1"/>
    </xf>
    <xf numFmtId="0" fontId="2" fillId="2" borderId="6" xfId="0" applyFont="1" applyFill="1" applyBorder="1" applyAlignment="1">
      <alignment horizontal="center"/>
    </xf>
    <xf numFmtId="4" fontId="2" fillId="2" borderId="6" xfId="0" applyNumberFormat="1" applyFont="1" applyFill="1" applyBorder="1" applyAlignment="1">
      <alignment horizontal="center"/>
    </xf>
    <xf numFmtId="0" fontId="2" fillId="0" borderId="0" xfId="0" applyFont="1"/>
    <xf numFmtId="0" fontId="2" fillId="0" borderId="0" xfId="0" applyFont="1" applyAlignment="1">
      <alignment horizontal="justify"/>
    </xf>
    <xf numFmtId="0" fontId="2" fillId="0" borderId="0" xfId="0" applyFont="1" applyAlignment="1">
      <alignment horizontal="left" vertical="top" wrapText="1"/>
    </xf>
    <xf numFmtId="0" fontId="2" fillId="0" borderId="0" xfId="0" applyFont="1" applyAlignment="1">
      <alignment horizontal="justify" vertical="top" wrapText="1"/>
    </xf>
    <xf numFmtId="0" fontId="6" fillId="2" borderId="6" xfId="0" applyFont="1" applyFill="1" applyBorder="1" applyAlignment="1"/>
    <xf numFmtId="164" fontId="2" fillId="0" borderId="0" xfId="0" applyNumberFormat="1" applyFont="1" applyAlignment="1">
      <alignment horizontal="center"/>
    </xf>
    <xf numFmtId="164" fontId="2" fillId="0" borderId="4" xfId="0" applyNumberFormat="1" applyFont="1" applyBorder="1" applyAlignment="1">
      <alignment horizontal="center"/>
    </xf>
    <xf numFmtId="164" fontId="6" fillId="0" borderId="4" xfId="0" applyNumberFormat="1" applyFont="1" applyBorder="1" applyAlignment="1">
      <alignment horizontal="center"/>
    </xf>
    <xf numFmtId="164" fontId="3" fillId="0" borderId="0" xfId="0" applyNumberFormat="1" applyFont="1" applyAlignment="1">
      <alignment horizontal="center"/>
    </xf>
    <xf numFmtId="4" fontId="1" fillId="0" borderId="0" xfId="0" applyNumberFormat="1" applyFont="1" applyBorder="1" applyAlignment="1">
      <alignment horizontal="center"/>
    </xf>
    <xf numFmtId="0" fontId="6" fillId="2" borderId="6" xfId="0" applyFont="1" applyFill="1" applyBorder="1" applyAlignment="1">
      <alignment horizontal="justify"/>
    </xf>
    <xf numFmtId="0" fontId="6" fillId="2" borderId="6" xfId="0" applyFont="1" applyFill="1" applyBorder="1"/>
    <xf numFmtId="0" fontId="6" fillId="0" borderId="0" xfId="0" applyFont="1" applyAlignment="1">
      <alignment horizontal="justify"/>
    </xf>
    <xf numFmtId="0" fontId="2" fillId="0" borderId="0" xfId="0" applyFont="1" applyAlignment="1">
      <alignment vertical="top" wrapText="1"/>
    </xf>
    <xf numFmtId="0" fontId="2" fillId="0" borderId="0" xfId="0" applyFont="1" applyBorder="1" applyAlignment="1">
      <alignment wrapText="1"/>
    </xf>
    <xf numFmtId="0" fontId="6" fillId="0" borderId="0" xfId="0" applyFont="1" applyBorder="1" applyAlignment="1">
      <alignment horizontal="left"/>
    </xf>
    <xf numFmtId="4" fontId="2" fillId="0" borderId="0" xfId="0" applyNumberFormat="1" applyFont="1" applyBorder="1" applyAlignment="1">
      <alignment horizontal="center"/>
    </xf>
    <xf numFmtId="4" fontId="6" fillId="0" borderId="0" xfId="0" applyNumberFormat="1" applyFont="1" applyBorder="1" applyAlignment="1">
      <alignment horizontal="center"/>
    </xf>
    <xf numFmtId="0" fontId="2" fillId="0" borderId="0" xfId="0" applyFont="1" applyAlignment="1">
      <alignment horizontal="center" vertical="top"/>
    </xf>
    <xf numFmtId="164" fontId="3" fillId="0" borderId="0" xfId="0" applyNumberFormat="1" applyFont="1" applyAlignment="1">
      <alignment horizontal="right"/>
    </xf>
    <xf numFmtId="164" fontId="3" fillId="0" borderId="0" xfId="0" applyNumberFormat="1" applyFont="1" applyAlignment="1">
      <alignment horizontal="right" vertical="center"/>
    </xf>
    <xf numFmtId="0" fontId="7" fillId="0" borderId="0" xfId="0" applyFont="1" applyAlignment="1">
      <alignment wrapText="1"/>
    </xf>
    <xf numFmtId="164" fontId="2" fillId="0" borderId="0" xfId="0" applyNumberFormat="1" applyFont="1" applyAlignment="1">
      <alignment horizontal="right"/>
    </xf>
    <xf numFmtId="164" fontId="2" fillId="0" borderId="0" xfId="0" applyNumberFormat="1" applyFont="1" applyAlignment="1">
      <alignment horizontal="right" vertical="center"/>
    </xf>
    <xf numFmtId="164" fontId="2" fillId="0" borderId="3" xfId="0" applyNumberFormat="1" applyFont="1" applyBorder="1" applyAlignment="1">
      <alignment horizontal="right"/>
    </xf>
    <xf numFmtId="164" fontId="6" fillId="0" borderId="4" xfId="0" applyNumberFormat="1" applyFont="1" applyBorder="1" applyAlignment="1">
      <alignment horizontal="right" vertical="center"/>
    </xf>
    <xf numFmtId="0" fontId="12" fillId="0" borderId="0" xfId="0" applyFont="1" applyBorder="1" applyAlignment="1">
      <alignment horizontal="right" vertical="center"/>
    </xf>
    <xf numFmtId="4" fontId="3" fillId="0" borderId="3" xfId="0" applyNumberFormat="1" applyFont="1" applyBorder="1" applyAlignment="1">
      <alignment horizontal="center"/>
    </xf>
    <xf numFmtId="0" fontId="3" fillId="0" borderId="0" xfId="0" applyFont="1" applyAlignment="1">
      <alignment horizontal="left" vertical="top" wrapText="1"/>
    </xf>
    <xf numFmtId="0" fontId="3" fillId="0" borderId="0" xfId="0" applyFont="1" applyAlignment="1">
      <alignment horizontal="right" vertical="top" wrapText="1"/>
    </xf>
    <xf numFmtId="0" fontId="3" fillId="0" borderId="0" xfId="0" applyFont="1" applyAlignment="1">
      <alignment horizontal="right" wrapText="1"/>
    </xf>
    <xf numFmtId="164" fontId="3" fillId="0" borderId="0" xfId="0" applyNumberFormat="1" applyFont="1" applyBorder="1" applyAlignment="1">
      <alignment horizontal="right"/>
    </xf>
    <xf numFmtId="164" fontId="1" fillId="0" borderId="0" xfId="0" applyNumberFormat="1" applyFont="1" applyBorder="1" applyAlignment="1">
      <alignment horizontal="right" vertical="center"/>
    </xf>
    <xf numFmtId="0" fontId="3" fillId="0" borderId="7" xfId="0" applyFont="1" applyBorder="1" applyAlignment="1">
      <alignment wrapText="1"/>
    </xf>
    <xf numFmtId="0" fontId="3" fillId="0" borderId="8" xfId="0" applyFont="1" applyBorder="1" applyAlignment="1">
      <alignment horizontal="center"/>
    </xf>
    <xf numFmtId="4" fontId="3" fillId="0" borderId="8" xfId="0" applyNumberFormat="1" applyFont="1" applyBorder="1" applyAlignment="1">
      <alignment horizontal="center"/>
    </xf>
    <xf numFmtId="164" fontId="3" fillId="0" borderId="8" xfId="0" applyNumberFormat="1" applyFont="1" applyBorder="1" applyAlignment="1">
      <alignment horizontal="right"/>
    </xf>
    <xf numFmtId="164" fontId="3" fillId="0" borderId="9" xfId="0" applyNumberFormat="1" applyFont="1" applyBorder="1" applyAlignment="1">
      <alignment horizontal="right" vertical="center"/>
    </xf>
    <xf numFmtId="164" fontId="3" fillId="0" borderId="11" xfId="0" applyNumberFormat="1" applyFont="1" applyBorder="1" applyAlignment="1">
      <alignment horizontal="right" vertical="center"/>
    </xf>
    <xf numFmtId="0" fontId="3" fillId="0" borderId="10" xfId="0" applyFont="1" applyBorder="1" applyAlignment="1">
      <alignment wrapText="1"/>
    </xf>
    <xf numFmtId="0" fontId="3" fillId="0" borderId="12" xfId="0" applyFont="1" applyBorder="1" applyAlignment="1">
      <alignment wrapText="1"/>
    </xf>
    <xf numFmtId="0" fontId="3" fillId="0" borderId="13" xfId="0" applyFont="1" applyBorder="1" applyAlignment="1">
      <alignment horizontal="center"/>
    </xf>
    <xf numFmtId="4" fontId="3" fillId="0" borderId="13" xfId="0" applyNumberFormat="1" applyFont="1" applyBorder="1" applyAlignment="1">
      <alignment horizontal="center"/>
    </xf>
    <xf numFmtId="164" fontId="3" fillId="0" borderId="13" xfId="0" applyNumberFormat="1" applyFont="1" applyBorder="1" applyAlignment="1">
      <alignment horizontal="right"/>
    </xf>
    <xf numFmtId="164" fontId="3" fillId="0" borderId="14" xfId="0" applyNumberFormat="1" applyFont="1" applyBorder="1" applyAlignment="1">
      <alignment horizontal="right" vertical="center"/>
    </xf>
    <xf numFmtId="0" fontId="6" fillId="0" borderId="0" xfId="0" applyFont="1" applyAlignment="1">
      <alignment wrapText="1"/>
    </xf>
    <xf numFmtId="0" fontId="2" fillId="0" borderId="0" xfId="0" applyFont="1" applyAlignment="1">
      <alignment horizontal="right" wrapText="1"/>
    </xf>
    <xf numFmtId="164" fontId="6" fillId="0" borderId="0" xfId="0" applyNumberFormat="1" applyFont="1" applyBorder="1" applyAlignment="1">
      <alignment horizontal="center"/>
    </xf>
    <xf numFmtId="0" fontId="2" fillId="0" borderId="0" xfId="0" applyFont="1" applyBorder="1"/>
    <xf numFmtId="0" fontId="14" fillId="0" borderId="0" xfId="0" applyFont="1" applyBorder="1"/>
    <xf numFmtId="4" fontId="14" fillId="0" borderId="0" xfId="0" applyNumberFormat="1" applyFont="1" applyBorder="1"/>
    <xf numFmtId="0" fontId="6" fillId="0" borderId="1" xfId="0" applyFont="1" applyBorder="1"/>
    <xf numFmtId="4" fontId="6" fillId="0" borderId="1" xfId="0" applyNumberFormat="1" applyFont="1" applyBorder="1"/>
    <xf numFmtId="0" fontId="15" fillId="0" borderId="5" xfId="0" applyFont="1" applyBorder="1"/>
    <xf numFmtId="0" fontId="6" fillId="0" borderId="5" xfId="0" applyFont="1" applyBorder="1"/>
    <xf numFmtId="0" fontId="16" fillId="0" borderId="5" xfId="0" applyFont="1" applyBorder="1"/>
    <xf numFmtId="4" fontId="6" fillId="0" borderId="5" xfId="0" applyNumberFormat="1" applyFont="1" applyBorder="1"/>
    <xf numFmtId="0" fontId="15" fillId="0" borderId="0" xfId="0" applyFont="1"/>
    <xf numFmtId="4" fontId="13" fillId="0" borderId="0" xfId="0" applyNumberFormat="1" applyFont="1"/>
    <xf numFmtId="4" fontId="6" fillId="0" borderId="0" xfId="0" applyNumberFormat="1" applyFont="1" applyBorder="1"/>
    <xf numFmtId="0" fontId="2" fillId="0" borderId="0" xfId="0" applyFont="1" applyAlignment="1"/>
    <xf numFmtId="0" fontId="7" fillId="0" borderId="0" xfId="0" applyFont="1" applyAlignment="1">
      <alignment horizontal="left"/>
    </xf>
    <xf numFmtId="4" fontId="6" fillId="0" borderId="0" xfId="0" applyNumberFormat="1" applyFont="1"/>
    <xf numFmtId="0" fontId="6" fillId="0" borderId="0" xfId="0" applyFont="1" applyAlignment="1"/>
    <xf numFmtId="4" fontId="6" fillId="0" borderId="0" xfId="0" applyNumberFormat="1" applyFont="1" applyAlignment="1">
      <alignment horizontal="center"/>
    </xf>
    <xf numFmtId="4" fontId="6" fillId="0" borderId="0" xfId="0" applyNumberFormat="1" applyFont="1" applyAlignment="1">
      <alignment horizontal="right"/>
    </xf>
    <xf numFmtId="164" fontId="6" fillId="0" borderId="0" xfId="0" applyNumberFormat="1" applyFont="1" applyAlignment="1">
      <alignment horizontal="center"/>
    </xf>
    <xf numFmtId="0" fontId="17" fillId="4" borderId="0" xfId="0" applyFont="1" applyFill="1" applyAlignment="1" applyProtection="1">
      <alignment horizontal="left"/>
      <protection locked="0"/>
    </xf>
    <xf numFmtId="0" fontId="18" fillId="4" borderId="0" xfId="0" applyFont="1" applyFill="1" applyAlignment="1" applyProtection="1">
      <alignment horizontal="left"/>
      <protection locked="0"/>
    </xf>
    <xf numFmtId="0" fontId="17" fillId="4" borderId="0" xfId="0" applyFont="1" applyFill="1" applyAlignment="1" applyProtection="1">
      <alignment horizontal="center"/>
      <protection locked="0"/>
    </xf>
    <xf numFmtId="4" fontId="17" fillId="4" borderId="0" xfId="0" applyNumberFormat="1" applyFont="1" applyFill="1" applyAlignment="1">
      <alignment horizontal="center"/>
    </xf>
    <xf numFmtId="0" fontId="17" fillId="0" borderId="0" xfId="0" applyFont="1" applyAlignment="1" applyProtection="1">
      <alignment horizontal="left"/>
      <protection locked="0"/>
    </xf>
    <xf numFmtId="0" fontId="18" fillId="0" borderId="0" xfId="0" applyFont="1" applyAlignment="1" applyProtection="1">
      <alignment horizontal="left"/>
      <protection locked="0"/>
    </xf>
    <xf numFmtId="0" fontId="17" fillId="0" borderId="0" xfId="0" applyFont="1" applyAlignment="1" applyProtection="1">
      <alignment horizontal="center"/>
      <protection locked="0"/>
    </xf>
    <xf numFmtId="4" fontId="17" fillId="0" borderId="0" xfId="0" applyNumberFormat="1" applyFont="1" applyAlignment="1">
      <alignment horizontal="center"/>
    </xf>
    <xf numFmtId="0" fontId="18" fillId="0" borderId="0" xfId="0" applyFont="1" applyAlignment="1">
      <alignment horizontal="justify" wrapText="1"/>
    </xf>
    <xf numFmtId="0" fontId="19" fillId="0" borderId="0" xfId="0" applyFont="1" applyAlignment="1">
      <alignment horizontal="center"/>
    </xf>
    <xf numFmtId="0" fontId="17" fillId="0" borderId="0" xfId="0" applyFont="1" applyAlignment="1">
      <alignment horizontal="justify" vertical="top" wrapText="1"/>
    </xf>
    <xf numFmtId="0" fontId="17" fillId="0" borderId="0" xfId="0" applyFont="1" applyFill="1" applyBorder="1" applyAlignment="1" applyProtection="1">
      <alignment horizontal="left" vertical="top" wrapText="1"/>
      <protection locked="0"/>
    </xf>
    <xf numFmtId="0" fontId="19" fillId="0" borderId="0" xfId="0" applyFont="1" applyBorder="1" applyAlignment="1">
      <alignment horizontal="justify" vertical="top" wrapText="1"/>
    </xf>
    <xf numFmtId="0" fontId="19" fillId="0" borderId="0" xfId="0" applyFont="1" applyAlignment="1" applyProtection="1">
      <alignment horizontal="left" vertical="top"/>
      <protection locked="0"/>
    </xf>
    <xf numFmtId="0" fontId="19" fillId="0" borderId="0" xfId="0" applyFont="1" applyAlignment="1" applyProtection="1">
      <alignment horizontal="left" vertical="top" wrapText="1"/>
      <protection locked="0"/>
    </xf>
    <xf numFmtId="0" fontId="20" fillId="0" borderId="0" xfId="0" applyFont="1" applyAlignment="1" applyProtection="1">
      <alignment horizontal="center"/>
      <protection locked="0"/>
    </xf>
    <xf numFmtId="0" fontId="19" fillId="0" borderId="0" xfId="0" applyFont="1" applyAlignment="1" applyProtection="1">
      <alignment horizontal="right"/>
      <protection locked="0"/>
    </xf>
    <xf numFmtId="4" fontId="17" fillId="0" borderId="0" xfId="0" applyNumberFormat="1" applyFont="1"/>
    <xf numFmtId="4" fontId="17" fillId="0" borderId="0" xfId="0" applyNumberFormat="1" applyFont="1" applyAlignment="1">
      <alignment horizontal="right"/>
    </xf>
    <xf numFmtId="0" fontId="17" fillId="0" borderId="0" xfId="0" applyFont="1" applyAlignment="1" applyProtection="1">
      <alignment horizontal="left" vertical="top" wrapText="1"/>
      <protection locked="0"/>
    </xf>
    <xf numFmtId="0" fontId="19" fillId="0" borderId="0" xfId="0" applyFont="1" applyAlignment="1" applyProtection="1">
      <alignment horizontal="center" vertical="top"/>
      <protection locked="0"/>
    </xf>
    <xf numFmtId="0" fontId="19" fillId="5" borderId="0" xfId="0" quotePrefix="1" applyFont="1" applyFill="1" applyAlignment="1" applyProtection="1">
      <alignment horizontal="left" vertical="top"/>
      <protection locked="0"/>
    </xf>
    <xf numFmtId="0" fontId="19" fillId="5" borderId="0" xfId="0" applyFont="1" applyFill="1" applyAlignment="1" applyProtection="1">
      <alignment horizontal="center"/>
      <protection locked="0"/>
    </xf>
    <xf numFmtId="0" fontId="17" fillId="0" borderId="0" xfId="0" quotePrefix="1" applyFont="1" applyAlignment="1" applyProtection="1">
      <alignment horizontal="justify" vertical="top" wrapText="1"/>
      <protection locked="0"/>
    </xf>
    <xf numFmtId="0" fontId="17" fillId="0" borderId="0" xfId="0" applyFont="1" applyAlignment="1">
      <alignment horizontal="center"/>
    </xf>
    <xf numFmtId="1" fontId="17" fillId="0" borderId="0" xfId="0" applyNumberFormat="1" applyFont="1" applyAlignment="1">
      <alignment horizontal="center"/>
    </xf>
    <xf numFmtId="0" fontId="17" fillId="0" borderId="0" xfId="0" applyFont="1" applyAlignment="1" applyProtection="1">
      <alignment horizontal="justify" vertical="top" wrapText="1"/>
      <protection locked="0"/>
    </xf>
    <xf numFmtId="4" fontId="17" fillId="6" borderId="0" xfId="0" applyNumberFormat="1" applyFont="1" applyFill="1" applyAlignment="1">
      <alignment horizontal="center"/>
    </xf>
    <xf numFmtId="0" fontId="17" fillId="0" borderId="19" xfId="0" applyFont="1" applyBorder="1" applyAlignment="1" applyProtection="1">
      <alignment horizontal="justify" vertical="top" wrapText="1"/>
      <protection locked="0"/>
    </xf>
    <xf numFmtId="0" fontId="17" fillId="0" borderId="19" xfId="0" applyFont="1" applyBorder="1" applyAlignment="1" applyProtection="1">
      <alignment horizontal="center"/>
      <protection locked="0"/>
    </xf>
    <xf numFmtId="0" fontId="17" fillId="0" borderId="0" xfId="0" applyFont="1" applyAlignment="1" applyProtection="1">
      <alignment horizontal="justify" vertical="top"/>
      <protection locked="0"/>
    </xf>
    <xf numFmtId="0" fontId="17" fillId="0" borderId="0" xfId="0" applyFont="1" applyAlignment="1" applyProtection="1">
      <alignment horizontal="left" vertical="top"/>
      <protection locked="0"/>
    </xf>
    <xf numFmtId="0" fontId="17" fillId="0" borderId="0" xfId="0" applyFont="1" applyAlignment="1">
      <alignment horizontal="justify" wrapText="1"/>
    </xf>
    <xf numFmtId="0" fontId="18" fillId="0" borderId="0" xfId="0" applyFont="1" applyAlignment="1">
      <alignment horizontal="center"/>
    </xf>
    <xf numFmtId="2" fontId="18" fillId="0" borderId="0" xfId="0" applyNumberFormat="1" applyFont="1" applyAlignment="1">
      <alignment horizontal="center"/>
    </xf>
    <xf numFmtId="0" fontId="17" fillId="0" borderId="0" xfId="0" quotePrefix="1" applyFont="1" applyAlignment="1" applyProtection="1">
      <alignment horizontal="left" vertical="top" wrapText="1"/>
      <protection locked="0"/>
    </xf>
    <xf numFmtId="0" fontId="17" fillId="0" borderId="0" xfId="1" applyFont="1" applyAlignment="1">
      <alignment horizontal="justify" vertical="top"/>
    </xf>
    <xf numFmtId="0" fontId="17" fillId="0" borderId="0" xfId="0" applyFont="1" applyAlignment="1">
      <alignment horizontal="left"/>
    </xf>
    <xf numFmtId="0" fontId="19" fillId="0" borderId="0" xfId="0" applyFont="1" applyAlignment="1" applyProtection="1">
      <alignment horizontal="center"/>
      <protection locked="0"/>
    </xf>
    <xf numFmtId="0" fontId="19" fillId="0" borderId="0" xfId="0" applyFont="1" applyAlignment="1" applyProtection="1">
      <alignment horizontal="left" wrapText="1"/>
      <protection locked="0"/>
    </xf>
    <xf numFmtId="0" fontId="18" fillId="0" borderId="0" xfId="0" applyFont="1" applyAlignment="1" applyProtection="1">
      <alignment horizontal="center"/>
      <protection locked="0"/>
    </xf>
    <xf numFmtId="0" fontId="17" fillId="0" borderId="0" xfId="3" applyFont="1" applyAlignment="1" applyProtection="1">
      <alignment horizontal="left" vertical="top"/>
      <protection locked="0"/>
    </xf>
    <xf numFmtId="0" fontId="17" fillId="0" borderId="0" xfId="3" applyFont="1" applyAlignment="1">
      <alignment horizontal="justify" vertical="top"/>
    </xf>
    <xf numFmtId="0" fontId="17" fillId="0" borderId="0" xfId="3" applyFont="1" applyAlignment="1">
      <alignment horizontal="center"/>
    </xf>
    <xf numFmtId="4" fontId="17" fillId="0" borderId="0" xfId="3" applyNumberFormat="1" applyFont="1" applyAlignment="1">
      <alignment horizontal="center"/>
    </xf>
    <xf numFmtId="0" fontId="17" fillId="3" borderId="0" xfId="0" quotePrefix="1" applyFont="1" applyFill="1" applyAlignment="1" applyProtection="1">
      <alignment horizontal="justify" vertical="top" wrapText="1"/>
      <protection locked="0"/>
    </xf>
    <xf numFmtId="0" fontId="19" fillId="3" borderId="0" xfId="0" applyFont="1" applyFill="1" applyAlignment="1" applyProtection="1">
      <alignment horizontal="center"/>
      <protection locked="0"/>
    </xf>
    <xf numFmtId="4" fontId="17" fillId="0" borderId="0" xfId="0" applyNumberFormat="1" applyFont="1" applyAlignment="1" applyProtection="1">
      <alignment horizontal="center"/>
      <protection locked="0"/>
    </xf>
    <xf numFmtId="4" fontId="19" fillId="0" borderId="0" xfId="0" applyNumberFormat="1" applyFont="1" applyAlignment="1">
      <alignment horizontal="center"/>
    </xf>
    <xf numFmtId="0" fontId="19" fillId="0" borderId="0" xfId="0" applyFont="1" applyAlignment="1">
      <alignment horizontal="left" vertical="top"/>
    </xf>
    <xf numFmtId="0" fontId="19" fillId="3" borderId="0" xfId="0" applyFont="1" applyFill="1" applyAlignment="1" applyProtection="1">
      <alignment horizontal="justify" vertical="justify"/>
      <protection locked="0"/>
    </xf>
    <xf numFmtId="0" fontId="19" fillId="3" borderId="0" xfId="0" applyFont="1" applyFill="1" applyAlignment="1" applyProtection="1">
      <alignment vertical="top" wrapText="1"/>
      <protection locked="0"/>
    </xf>
    <xf numFmtId="0" fontId="17" fillId="0" borderId="20" xfId="0" applyFont="1" applyBorder="1" applyAlignment="1" applyProtection="1">
      <alignment horizontal="justify" vertical="top"/>
      <protection locked="0"/>
    </xf>
    <xf numFmtId="0" fontId="17" fillId="0" borderId="20" xfId="0" applyFont="1" applyBorder="1" applyAlignment="1" applyProtection="1">
      <alignment horizontal="center"/>
      <protection locked="0"/>
    </xf>
    <xf numFmtId="4" fontId="17" fillId="0" borderId="20" xfId="0" applyNumberFormat="1" applyFont="1" applyBorder="1" applyAlignment="1">
      <alignment horizontal="center"/>
    </xf>
    <xf numFmtId="0" fontId="17" fillId="0" borderId="0" xfId="0" applyFont="1" applyAlignment="1">
      <alignment horizontal="justify"/>
    </xf>
    <xf numFmtId="165" fontId="20" fillId="0" borderId="0" xfId="0" applyNumberFormat="1" applyFont="1" applyAlignment="1">
      <alignment horizontal="center" vertical="top"/>
    </xf>
    <xf numFmtId="4" fontId="19" fillId="0" borderId="0" xfId="0" applyNumberFormat="1" applyFont="1"/>
    <xf numFmtId="0" fontId="20" fillId="7" borderId="0" xfId="0" applyFont="1" applyFill="1" applyAlignment="1">
      <alignment vertical="center"/>
    </xf>
    <xf numFmtId="0" fontId="19" fillId="0" borderId="0" xfId="0" applyFont="1" applyAlignment="1">
      <alignment horizontal="center" vertical="top"/>
    </xf>
    <xf numFmtId="0" fontId="17" fillId="0" borderId="0" xfId="0" applyFont="1" applyAlignment="1">
      <alignment vertical="top" wrapText="1"/>
    </xf>
    <xf numFmtId="1" fontId="19" fillId="0" borderId="0" xfId="0" applyNumberFormat="1" applyFont="1" applyProtection="1">
      <protection locked="0"/>
    </xf>
    <xf numFmtId="0" fontId="20" fillId="0" borderId="0" xfId="0" applyFont="1" applyAlignment="1">
      <alignment horizontal="center" vertical="top"/>
    </xf>
    <xf numFmtId="0" fontId="20" fillId="0" borderId="0" xfId="0" applyFont="1" applyAlignment="1">
      <alignment vertical="top"/>
    </xf>
    <xf numFmtId="0" fontId="20" fillId="0" borderId="0" xfId="0" applyFont="1" applyAlignment="1">
      <alignment horizontal="center"/>
    </xf>
    <xf numFmtId="1" fontId="20" fillId="0" borderId="0" xfId="0" applyNumberFormat="1" applyFont="1"/>
    <xf numFmtId="0" fontId="19" fillId="0" borderId="0" xfId="0" applyFont="1" applyAlignment="1" applyProtection="1">
      <alignment vertical="top" wrapText="1"/>
      <protection locked="0"/>
    </xf>
    <xf numFmtId="0" fontId="19" fillId="0" borderId="0" xfId="0" applyFont="1" applyAlignment="1">
      <alignment vertical="top" wrapText="1"/>
    </xf>
    <xf numFmtId="1" fontId="19" fillId="0" borderId="0" xfId="0" applyNumberFormat="1" applyFont="1"/>
    <xf numFmtId="0" fontId="17" fillId="0" borderId="0" xfId="6" applyFont="1" applyAlignment="1">
      <alignment vertical="top" wrapText="1"/>
    </xf>
    <xf numFmtId="4" fontId="19" fillId="0" borderId="0" xfId="7" applyNumberFormat="1" applyFont="1" applyAlignment="1">
      <alignment horizontal="center"/>
    </xf>
    <xf numFmtId="3" fontId="19" fillId="0" borderId="0" xfId="8" applyNumberFormat="1" applyFont="1"/>
    <xf numFmtId="0" fontId="19" fillId="0" borderId="0" xfId="9" applyFont="1" applyAlignment="1">
      <alignment vertical="top" wrapText="1"/>
    </xf>
    <xf numFmtId="0" fontId="19" fillId="0" borderId="0" xfId="6" applyFont="1" applyAlignment="1">
      <alignment vertical="top" wrapText="1"/>
    </xf>
    <xf numFmtId="1" fontId="19" fillId="0" borderId="0" xfId="8" applyNumberFormat="1" applyFont="1"/>
    <xf numFmtId="0" fontId="20" fillId="0" borderId="20" xfId="0" applyFont="1" applyBorder="1" applyAlignment="1" applyProtection="1">
      <alignment vertical="top" wrapText="1"/>
      <protection locked="0"/>
    </xf>
    <xf numFmtId="0" fontId="19" fillId="0" borderId="20" xfId="0" applyFont="1" applyBorder="1" applyAlignment="1">
      <alignment horizontal="center"/>
    </xf>
    <xf numFmtId="1" fontId="19" fillId="0" borderId="20" xfId="0" applyNumberFormat="1" applyFont="1" applyBorder="1"/>
    <xf numFmtId="4" fontId="17" fillId="0" borderId="20" xfId="0" applyNumberFormat="1" applyFont="1" applyBorder="1"/>
    <xf numFmtId="0" fontId="20" fillId="0" borderId="0" xfId="0" applyFont="1" applyAlignment="1">
      <alignment vertical="top" wrapText="1"/>
    </xf>
    <xf numFmtId="0" fontId="20" fillId="7" borderId="0" xfId="0" applyFont="1" applyFill="1" applyAlignment="1">
      <alignment vertical="top" wrapText="1"/>
    </xf>
    <xf numFmtId="0" fontId="20" fillId="0" borderId="0" xfId="0" applyFont="1" applyAlignment="1">
      <alignment horizontal="center" vertical="center"/>
    </xf>
    <xf numFmtId="1" fontId="20" fillId="0" borderId="0" xfId="0" applyNumberFormat="1" applyFont="1" applyAlignment="1">
      <alignment vertical="center"/>
    </xf>
    <xf numFmtId="0" fontId="19" fillId="6" borderId="0" xfId="0" applyFont="1" applyFill="1" applyAlignment="1" applyProtection="1">
      <alignment horizontal="left" vertical="top" wrapText="1"/>
      <protection locked="0"/>
    </xf>
    <xf numFmtId="0" fontId="19" fillId="6" borderId="0" xfId="0" applyFont="1" applyFill="1" applyAlignment="1" applyProtection="1">
      <alignment horizontal="center"/>
      <protection locked="0"/>
    </xf>
    <xf numFmtId="0" fontId="19" fillId="6" borderId="0" xfId="0" applyFont="1" applyFill="1" applyAlignment="1" applyProtection="1">
      <alignment horizontal="left" vertical="top"/>
      <protection locked="0"/>
    </xf>
    <xf numFmtId="0" fontId="20" fillId="7" borderId="0" xfId="0" applyFont="1" applyFill="1" applyAlignment="1" applyProtection="1">
      <alignment horizontal="left" vertical="top"/>
      <protection locked="0"/>
    </xf>
    <xf numFmtId="0" fontId="19" fillId="7" borderId="0" xfId="0" applyFont="1" applyFill="1" applyAlignment="1" applyProtection="1">
      <alignment horizontal="center"/>
      <protection locked="0"/>
    </xf>
    <xf numFmtId="0" fontId="20" fillId="0" borderId="0" xfId="0" applyFont="1" applyAlignment="1" applyProtection="1">
      <alignment horizontal="center" vertical="top"/>
      <protection locked="0"/>
    </xf>
    <xf numFmtId="0" fontId="20" fillId="0" borderId="0" xfId="0" applyFont="1" applyAlignment="1" applyProtection="1">
      <alignment horizontal="left" vertical="top"/>
      <protection locked="0"/>
    </xf>
    <xf numFmtId="0" fontId="20" fillId="8" borderId="0" xfId="0" applyFont="1" applyFill="1"/>
    <xf numFmtId="0" fontId="20" fillId="8" borderId="0" xfId="0" applyFont="1" applyFill="1" applyAlignment="1">
      <alignment horizontal="center"/>
    </xf>
    <xf numFmtId="4" fontId="20" fillId="8" borderId="0" xfId="0" applyNumberFormat="1" applyFont="1" applyFill="1" applyAlignment="1">
      <alignment horizontal="center"/>
    </xf>
    <xf numFmtId="0" fontId="17" fillId="9" borderId="0" xfId="0" applyFont="1" applyFill="1" applyBorder="1" applyAlignment="1" applyProtection="1">
      <alignment horizontal="left" vertical="top"/>
      <protection locked="0"/>
    </xf>
    <xf numFmtId="0" fontId="17" fillId="9" borderId="0" xfId="0" applyFont="1" applyFill="1" applyBorder="1" applyAlignment="1">
      <alignment horizontal="justify"/>
    </xf>
    <xf numFmtId="0" fontId="17" fillId="9" borderId="0" xfId="0" applyFont="1" applyFill="1" applyBorder="1" applyAlignment="1" applyProtection="1">
      <alignment horizontal="center"/>
      <protection locked="0"/>
    </xf>
    <xf numFmtId="0" fontId="17" fillId="9" borderId="0" xfId="0" applyFont="1" applyFill="1" applyBorder="1" applyAlignment="1">
      <alignment horizontal="center"/>
    </xf>
    <xf numFmtId="4" fontId="17" fillId="9" borderId="0" xfId="0" applyNumberFormat="1" applyFont="1" applyFill="1" applyBorder="1" applyAlignment="1">
      <alignment horizontal="center"/>
    </xf>
    <xf numFmtId="4" fontId="19" fillId="9" borderId="0" xfId="0" applyNumberFormat="1" applyFont="1" applyFill="1" applyAlignment="1">
      <alignment horizontal="center"/>
    </xf>
    <xf numFmtId="0" fontId="19" fillId="0" borderId="0" xfId="0" applyFont="1" applyAlignment="1">
      <alignment horizontal="left"/>
    </xf>
    <xf numFmtId="0" fontId="19" fillId="5" borderId="0" xfId="0" applyFont="1" applyFill="1" applyAlignment="1" applyProtection="1">
      <alignment horizontal="left"/>
      <protection locked="0"/>
    </xf>
    <xf numFmtId="1" fontId="17" fillId="0" borderId="0" xfId="0" applyNumberFormat="1" applyFont="1" applyAlignment="1">
      <alignment horizontal="left"/>
    </xf>
    <xf numFmtId="0" fontId="17" fillId="0" borderId="19" xfId="0" applyFont="1" applyBorder="1" applyAlignment="1" applyProtection="1">
      <alignment horizontal="left"/>
      <protection locked="0"/>
    </xf>
    <xf numFmtId="0" fontId="24" fillId="0" borderId="0" xfId="0" applyFont="1" applyAlignment="1">
      <alignment wrapText="1"/>
    </xf>
    <xf numFmtId="0" fontId="25" fillId="0" borderId="0" xfId="0" applyFont="1" applyAlignment="1">
      <alignment wrapText="1"/>
    </xf>
    <xf numFmtId="0" fontId="6" fillId="2" borderId="16" xfId="0" applyFont="1" applyFill="1" applyBorder="1" applyAlignment="1">
      <alignment wrapText="1"/>
    </xf>
    <xf numFmtId="0" fontId="2" fillId="2" borderId="16" xfId="0" applyFont="1" applyFill="1" applyBorder="1" applyAlignment="1">
      <alignment horizontal="center"/>
    </xf>
    <xf numFmtId="4" fontId="2" fillId="2" borderId="16" xfId="0" applyNumberFormat="1" applyFont="1" applyFill="1" applyBorder="1" applyAlignment="1">
      <alignment horizontal="center"/>
    </xf>
    <xf numFmtId="164" fontId="2" fillId="2" borderId="16" xfId="0" applyNumberFormat="1" applyFont="1" applyFill="1" applyBorder="1" applyAlignment="1">
      <alignment horizontal="right"/>
    </xf>
    <xf numFmtId="164" fontId="2" fillId="2" borderId="16" xfId="0" applyNumberFormat="1" applyFont="1" applyFill="1" applyBorder="1" applyAlignment="1">
      <alignment horizontal="right" vertical="center"/>
    </xf>
    <xf numFmtId="0" fontId="2" fillId="0" borderId="0" xfId="0" applyFont="1" applyAlignment="1">
      <alignment horizontal="right" vertical="top" wrapText="1"/>
    </xf>
    <xf numFmtId="0" fontId="3" fillId="0" borderId="18" xfId="0" applyFont="1" applyBorder="1" applyAlignment="1">
      <alignment wrapText="1"/>
    </xf>
    <xf numFmtId="0" fontId="2" fillId="0" borderId="18" xfId="0" applyFont="1" applyBorder="1" applyAlignment="1">
      <alignment wrapText="1"/>
    </xf>
    <xf numFmtId="164" fontId="2" fillId="0" borderId="0" xfId="0" applyNumberFormat="1" applyFont="1" applyBorder="1" applyAlignment="1">
      <alignment horizontal="right"/>
    </xf>
    <xf numFmtId="164" fontId="6" fillId="0" borderId="0" xfId="0" applyNumberFormat="1" applyFont="1" applyBorder="1" applyAlignment="1">
      <alignment horizontal="right" vertical="center"/>
    </xf>
    <xf numFmtId="0" fontId="2" fillId="0" borderId="0" xfId="0" applyFont="1" applyAlignment="1">
      <alignment horizontal="justify" vertical="top"/>
    </xf>
    <xf numFmtId="0" fontId="2" fillId="0" borderId="0" xfId="0" applyFont="1" applyAlignment="1">
      <alignment horizontal="right"/>
    </xf>
    <xf numFmtId="0" fontId="6" fillId="2" borderId="16" xfId="0" applyFont="1" applyFill="1" applyBorder="1" applyAlignment="1"/>
    <xf numFmtId="0" fontId="24" fillId="0" borderId="10" xfId="0" applyFont="1" applyBorder="1" applyAlignment="1">
      <alignment wrapText="1"/>
    </xf>
    <xf numFmtId="0" fontId="2" fillId="0" borderId="0" xfId="0" applyFont="1" applyBorder="1" applyAlignment="1">
      <alignment horizontal="center"/>
    </xf>
    <xf numFmtId="164" fontId="2" fillId="0" borderId="11" xfId="0" applyNumberFormat="1" applyFont="1" applyBorder="1" applyAlignment="1">
      <alignment horizontal="right" vertical="center"/>
    </xf>
    <xf numFmtId="0" fontId="2" fillId="0" borderId="10" xfId="0" applyFont="1" applyBorder="1" applyAlignment="1">
      <alignment wrapText="1"/>
    </xf>
    <xf numFmtId="0" fontId="26" fillId="0" borderId="0" xfId="0" applyFont="1" applyBorder="1" applyAlignment="1">
      <alignment horizontal="center"/>
    </xf>
    <xf numFmtId="4" fontId="26" fillId="0" borderId="0" xfId="0" applyNumberFormat="1" applyFont="1" applyBorder="1" applyAlignment="1">
      <alignment horizontal="center"/>
    </xf>
    <xf numFmtId="164" fontId="26" fillId="0" borderId="0" xfId="0" applyNumberFormat="1" applyFont="1" applyBorder="1" applyAlignment="1">
      <alignment horizontal="right"/>
    </xf>
    <xf numFmtId="164" fontId="27" fillId="0" borderId="11" xfId="0" applyNumberFormat="1" applyFont="1" applyBorder="1" applyAlignment="1">
      <alignment horizontal="right" vertical="center"/>
    </xf>
    <xf numFmtId="0" fontId="2" fillId="0" borderId="0" xfId="0" applyFont="1" applyAlignment="1">
      <alignment horizontal="left" wrapText="1"/>
    </xf>
    <xf numFmtId="0" fontId="28" fillId="0" borderId="0" xfId="0" applyFont="1" applyAlignment="1">
      <alignment horizontal="center"/>
    </xf>
    <xf numFmtId="4" fontId="28" fillId="0" borderId="0" xfId="0" applyNumberFormat="1" applyFont="1" applyAlignment="1">
      <alignment horizontal="center"/>
    </xf>
    <xf numFmtId="164" fontId="28" fillId="0" borderId="0" xfId="0" applyNumberFormat="1" applyFont="1" applyAlignment="1">
      <alignment horizontal="right"/>
    </xf>
    <xf numFmtId="164" fontId="28" fillId="0" borderId="0" xfId="0" applyNumberFormat="1" applyFont="1" applyAlignment="1">
      <alignment horizontal="right" vertical="center"/>
    </xf>
    <xf numFmtId="0" fontId="2" fillId="0" borderId="7" xfId="0" applyFont="1" applyBorder="1" applyAlignment="1">
      <alignment wrapText="1"/>
    </xf>
    <xf numFmtId="0" fontId="2" fillId="0" borderId="8" xfId="0" applyFont="1" applyBorder="1" applyAlignment="1">
      <alignment horizontal="center"/>
    </xf>
    <xf numFmtId="4" fontId="2" fillId="0" borderId="8" xfId="0" applyNumberFormat="1" applyFont="1" applyBorder="1" applyAlignment="1">
      <alignment horizontal="center"/>
    </xf>
    <xf numFmtId="164" fontId="2" fillId="0" borderId="8" xfId="0" applyNumberFormat="1" applyFont="1" applyBorder="1" applyAlignment="1">
      <alignment horizontal="right"/>
    </xf>
    <xf numFmtId="164" fontId="2" fillId="0" borderId="9" xfId="0" applyNumberFormat="1" applyFont="1" applyBorder="1" applyAlignment="1">
      <alignment horizontal="right" vertical="center"/>
    </xf>
    <xf numFmtId="164" fontId="29" fillId="0" borderId="11" xfId="0" applyNumberFormat="1" applyFont="1" applyBorder="1" applyAlignment="1">
      <alignment horizontal="right" vertical="center"/>
    </xf>
    <xf numFmtId="0" fontId="2" fillId="0" borderId="12" xfId="0" applyFont="1" applyBorder="1" applyAlignment="1">
      <alignment wrapText="1"/>
    </xf>
    <xf numFmtId="0" fontId="2" fillId="0" borderId="13" xfId="0" applyFont="1" applyBorder="1" applyAlignment="1">
      <alignment horizontal="center"/>
    </xf>
    <xf numFmtId="4" fontId="2" fillId="0" borderId="13" xfId="0" applyNumberFormat="1" applyFont="1" applyBorder="1" applyAlignment="1">
      <alignment horizontal="center"/>
    </xf>
    <xf numFmtId="164" fontId="2" fillId="0" borderId="13" xfId="0" applyNumberFormat="1" applyFont="1" applyBorder="1" applyAlignment="1">
      <alignment horizontal="right"/>
    </xf>
    <xf numFmtId="164" fontId="2" fillId="0" borderId="14" xfId="0" applyNumberFormat="1" applyFont="1" applyBorder="1" applyAlignment="1">
      <alignment horizontal="right" vertical="center"/>
    </xf>
    <xf numFmtId="0" fontId="30" fillId="0" borderId="0" xfId="0" applyFont="1" applyAlignment="1">
      <alignment horizontal="right"/>
    </xf>
    <xf numFmtId="0" fontId="31" fillId="0" borderId="0" xfId="0" applyFont="1" applyAlignment="1">
      <alignment horizontal="right"/>
    </xf>
    <xf numFmtId="0" fontId="24" fillId="0" borderId="10" xfId="0" applyFont="1" applyBorder="1" applyAlignment="1">
      <alignment vertical="center" wrapText="1"/>
    </xf>
    <xf numFmtId="0" fontId="32" fillId="0" borderId="0" xfId="0" applyFont="1" applyBorder="1" applyAlignment="1">
      <alignment horizontal="center"/>
    </xf>
    <xf numFmtId="4" fontId="32" fillId="0" borderId="0" xfId="0" applyNumberFormat="1" applyFont="1" applyBorder="1" applyAlignment="1">
      <alignment horizontal="center"/>
    </xf>
    <xf numFmtId="164" fontId="32" fillId="0" borderId="0" xfId="0" applyNumberFormat="1" applyFont="1" applyBorder="1" applyAlignment="1">
      <alignment horizontal="right"/>
    </xf>
    <xf numFmtId="164" fontId="7" fillId="0" borderId="11" xfId="0" applyNumberFormat="1" applyFont="1" applyBorder="1" applyAlignment="1">
      <alignment horizontal="right" vertical="center"/>
    </xf>
    <xf numFmtId="0" fontId="6" fillId="0" borderId="10" xfId="0" applyFont="1" applyBorder="1" applyAlignment="1">
      <alignment wrapText="1"/>
    </xf>
    <xf numFmtId="0" fontId="7" fillId="0" borderId="10" xfId="0" applyFont="1" applyBorder="1" applyAlignment="1">
      <alignment wrapText="1"/>
    </xf>
    <xf numFmtId="164" fontId="24" fillId="0" borderId="11" xfId="0" applyNumberFormat="1" applyFont="1" applyBorder="1" applyAlignment="1">
      <alignment horizontal="right" vertical="center"/>
    </xf>
    <xf numFmtId="164" fontId="25" fillId="0" borderId="11" xfId="0" applyNumberFormat="1" applyFont="1" applyBorder="1" applyAlignment="1">
      <alignment horizontal="right" vertical="center"/>
    </xf>
    <xf numFmtId="164" fontId="2" fillId="0" borderId="0" xfId="0" applyNumberFormat="1" applyFont="1" applyBorder="1" applyAlignment="1">
      <alignment horizontal="left"/>
    </xf>
    <xf numFmtId="2" fontId="37" fillId="0" borderId="16" xfId="0" applyNumberFormat="1" applyFont="1" applyBorder="1" applyAlignment="1">
      <alignment horizontal="center" vertical="center" wrapText="1"/>
    </xf>
    <xf numFmtId="2" fontId="36" fillId="0" borderId="16" xfId="0" applyNumberFormat="1" applyFont="1" applyBorder="1" applyAlignment="1">
      <alignment horizontal="center" vertical="center" wrapText="1"/>
    </xf>
    <xf numFmtId="2" fontId="38" fillId="0" borderId="15" xfId="0" applyNumberFormat="1" applyFont="1" applyBorder="1"/>
    <xf numFmtId="2" fontId="39" fillId="0" borderId="16" xfId="0" applyNumberFormat="1" applyFont="1" applyBorder="1" applyAlignment="1">
      <alignment horizontal="center" vertical="center" wrapText="1"/>
    </xf>
    <xf numFmtId="49" fontId="36" fillId="0" borderId="21" xfId="0" applyNumberFormat="1" applyFont="1" applyBorder="1" applyAlignment="1">
      <alignment horizontal="center" vertical="center"/>
    </xf>
    <xf numFmtId="0" fontId="36" fillId="0" borderId="21" xfId="0" applyFont="1" applyBorder="1" applyAlignment="1">
      <alignment horizontal="center"/>
    </xf>
    <xf numFmtId="2" fontId="40" fillId="0" borderId="16" xfId="0" applyNumberFormat="1" applyFont="1" applyBorder="1" applyAlignment="1">
      <alignment horizontal="center" vertical="center" wrapText="1"/>
    </xf>
    <xf numFmtId="0" fontId="41" fillId="0" borderId="0" xfId="0" applyFont="1" applyBorder="1" applyAlignment="1">
      <alignment horizontal="right" vertical="center"/>
    </xf>
    <xf numFmtId="0" fontId="35" fillId="0" borderId="0" xfId="0" applyFont="1" applyBorder="1" applyAlignment="1">
      <alignment horizontal="center" vertical="top" wrapText="1"/>
    </xf>
    <xf numFmtId="49" fontId="36" fillId="0" borderId="0" xfId="0" applyNumberFormat="1" applyFont="1" applyBorder="1" applyAlignment="1">
      <alignment horizontal="center" vertical="center"/>
    </xf>
    <xf numFmtId="0" fontId="36" fillId="0" borderId="0" xfId="0" applyFont="1" applyBorder="1" applyAlignment="1">
      <alignment horizontal="center"/>
    </xf>
    <xf numFmtId="2" fontId="40" fillId="0" borderId="0" xfId="0" applyNumberFormat="1" applyFont="1" applyBorder="1" applyAlignment="1">
      <alignment horizontal="center" vertical="center" wrapText="1"/>
    </xf>
    <xf numFmtId="0" fontId="42" fillId="0" borderId="0" xfId="0" applyFont="1" applyAlignment="1">
      <alignment vertical="center"/>
    </xf>
    <xf numFmtId="0" fontId="43" fillId="0" borderId="0" xfId="0" applyFont="1"/>
    <xf numFmtId="0" fontId="38" fillId="0" borderId="0" xfId="0" applyFont="1"/>
    <xf numFmtId="0" fontId="38" fillId="0" borderId="0" xfId="0" applyFont="1" applyAlignment="1">
      <alignment horizontal="left"/>
    </xf>
    <xf numFmtId="2" fontId="0" fillId="0" borderId="0" xfId="0" applyNumberFormat="1"/>
    <xf numFmtId="2" fontId="38" fillId="0" borderId="0" xfId="0" applyNumberFormat="1" applyFont="1"/>
    <xf numFmtId="0" fontId="44" fillId="0" borderId="0" xfId="0" applyFont="1" applyAlignment="1">
      <alignment horizontal="left" vertical="center" indent="15"/>
    </xf>
    <xf numFmtId="0" fontId="42" fillId="0" borderId="0" xfId="0" applyFont="1"/>
    <xf numFmtId="0" fontId="42" fillId="0" borderId="0" xfId="0" applyFont="1" applyAlignment="1"/>
    <xf numFmtId="0" fontId="38" fillId="0" borderId="0" xfId="0" applyFont="1" applyAlignment="1"/>
    <xf numFmtId="0" fontId="43" fillId="0" borderId="0" xfId="0" applyFont="1" applyAlignment="1"/>
    <xf numFmtId="0" fontId="0" fillId="0" borderId="0" xfId="0" applyAlignment="1"/>
    <xf numFmtId="0" fontId="45" fillId="0" borderId="0" xfId="0" applyFont="1" applyAlignment="1">
      <alignment vertical="center"/>
    </xf>
    <xf numFmtId="0" fontId="44" fillId="0" borderId="0" xfId="0" applyFont="1" applyAlignment="1">
      <alignment vertical="center"/>
    </xf>
    <xf numFmtId="0" fontId="46" fillId="0" borderId="0" xfId="0" applyFont="1" applyAlignment="1">
      <alignment horizontal="left" vertical="center"/>
    </xf>
    <xf numFmtId="0" fontId="42" fillId="0" borderId="0" xfId="0" applyFont="1" applyAlignment="1">
      <alignment horizontal="left"/>
    </xf>
    <xf numFmtId="0" fontId="44" fillId="0" borderId="0" xfId="0" applyFont="1" applyAlignment="1">
      <alignment horizontal="justify" vertical="center"/>
    </xf>
    <xf numFmtId="0" fontId="38" fillId="0" borderId="0" xfId="0" applyFont="1" applyAlignment="1">
      <alignment vertical="center"/>
    </xf>
    <xf numFmtId="0" fontId="47" fillId="0" borderId="18" xfId="0" applyFont="1" applyBorder="1" applyAlignment="1">
      <alignment horizontal="left" vertical="top" wrapText="1"/>
    </xf>
    <xf numFmtId="2" fontId="47" fillId="0" borderId="18" xfId="0" applyNumberFormat="1" applyFont="1" applyBorder="1" applyAlignment="1">
      <alignment vertical="top" wrapText="1"/>
    </xf>
    <xf numFmtId="0" fontId="38" fillId="0" borderId="0" xfId="0" applyFont="1" applyAlignment="1">
      <alignment horizontal="center"/>
    </xf>
    <xf numFmtId="2" fontId="38" fillId="0" borderId="0" xfId="0" applyNumberFormat="1" applyFont="1" applyAlignment="1">
      <alignment horizontal="right"/>
    </xf>
    <xf numFmtId="0" fontId="32" fillId="0" borderId="0" xfId="0" applyFont="1" applyAlignment="1">
      <alignment vertical="top"/>
    </xf>
    <xf numFmtId="0" fontId="48" fillId="0" borderId="0" xfId="0" applyFont="1"/>
    <xf numFmtId="0" fontId="48" fillId="0" borderId="0" xfId="0" applyFont="1" applyAlignment="1">
      <alignment vertical="top"/>
    </xf>
    <xf numFmtId="0" fontId="48" fillId="0" borderId="0" xfId="0" applyFont="1" applyAlignment="1">
      <alignment horizontal="center" vertical="top"/>
    </xf>
    <xf numFmtId="2" fontId="32" fillId="0" borderId="0" xfId="0" applyNumberFormat="1" applyFont="1" applyAlignment="1">
      <alignment vertical="top"/>
    </xf>
    <xf numFmtId="0" fontId="38" fillId="0" borderId="0" xfId="0" applyFont="1" applyAlignment="1">
      <alignment horizontal="right"/>
    </xf>
    <xf numFmtId="0" fontId="48" fillId="0" borderId="0" xfId="0" applyFont="1" applyAlignment="1"/>
    <xf numFmtId="0" fontId="48" fillId="0" borderId="0" xfId="0" applyFont="1" applyAlignment="1">
      <alignment horizontal="left"/>
    </xf>
    <xf numFmtId="0" fontId="32" fillId="0" borderId="0" xfId="0" applyFont="1" applyAlignment="1">
      <alignment horizontal="left" vertical="top"/>
    </xf>
    <xf numFmtId="0" fontId="48" fillId="0" borderId="0" xfId="0" applyFont="1" applyAlignment="1">
      <alignment horizontal="left" indent="15"/>
    </xf>
    <xf numFmtId="0" fontId="48" fillId="0" borderId="0" xfId="0" applyFont="1" applyAlignment="1">
      <alignment vertical="top" wrapText="1"/>
    </xf>
    <xf numFmtId="0" fontId="38" fillId="0" borderId="13" xfId="0" applyFont="1" applyBorder="1"/>
    <xf numFmtId="0" fontId="38" fillId="0" borderId="13" xfId="0" applyFont="1" applyBorder="1" applyAlignment="1">
      <alignment horizontal="left"/>
    </xf>
    <xf numFmtId="2" fontId="38" fillId="0" borderId="13" xfId="0" applyNumberFormat="1" applyFont="1" applyBorder="1"/>
    <xf numFmtId="0" fontId="38" fillId="0" borderId="0" xfId="0" applyFont="1" applyBorder="1" applyAlignment="1">
      <alignment vertical="center"/>
    </xf>
    <xf numFmtId="0" fontId="38" fillId="0" borderId="0" xfId="0" applyFont="1" applyBorder="1"/>
    <xf numFmtId="0" fontId="49" fillId="0" borderId="0" xfId="0" applyFont="1" applyAlignment="1">
      <alignment vertical="top"/>
    </xf>
    <xf numFmtId="4" fontId="38" fillId="0" borderId="0" xfId="0" applyNumberFormat="1" applyFont="1" applyAlignment="1">
      <alignment vertical="center"/>
    </xf>
    <xf numFmtId="4" fontId="38" fillId="0" borderId="0" xfId="0" applyNumberFormat="1" applyFont="1"/>
    <xf numFmtId="4" fontId="38" fillId="0" borderId="0" xfId="0" applyNumberFormat="1" applyFont="1" applyAlignment="1">
      <alignment horizontal="left"/>
    </xf>
    <xf numFmtId="4" fontId="38" fillId="0" borderId="0" xfId="0" applyNumberFormat="1" applyFont="1" applyBorder="1" applyAlignment="1">
      <alignment vertical="center"/>
    </xf>
    <xf numFmtId="4" fontId="38" fillId="0" borderId="0" xfId="0" applyNumberFormat="1" applyFont="1" applyBorder="1"/>
    <xf numFmtId="4" fontId="0" fillId="0" borderId="0" xfId="0" applyNumberFormat="1" applyBorder="1"/>
    <xf numFmtId="4" fontId="0" fillId="0" borderId="0" xfId="0" applyNumberFormat="1"/>
    <xf numFmtId="0" fontId="50" fillId="0" borderId="0" xfId="0" applyFont="1"/>
    <xf numFmtId="4" fontId="50" fillId="0" borderId="0" xfId="0" applyNumberFormat="1" applyFont="1" applyBorder="1"/>
    <xf numFmtId="4" fontId="50" fillId="0" borderId="0" xfId="0" applyNumberFormat="1" applyFont="1" applyBorder="1" applyAlignment="1">
      <alignment vertical="center"/>
    </xf>
    <xf numFmtId="0" fontId="0" fillId="0" borderId="0" xfId="0" applyAlignment="1">
      <alignment horizontal="center"/>
    </xf>
    <xf numFmtId="0" fontId="38" fillId="0" borderId="0" xfId="0" applyFont="1" applyAlignment="1">
      <alignment horizontal="left" vertical="center"/>
    </xf>
    <xf numFmtId="0" fontId="51" fillId="0" borderId="0" xfId="0" applyFont="1" applyAlignment="1">
      <alignment vertical="top"/>
    </xf>
    <xf numFmtId="0" fontId="51" fillId="0" borderId="0" xfId="0" applyFont="1" applyAlignment="1">
      <alignment horizontal="center" vertical="top"/>
    </xf>
    <xf numFmtId="0" fontId="38" fillId="0" borderId="0" xfId="0" applyFont="1" applyAlignment="1">
      <alignment horizontal="left" vertical="center" indent="15"/>
    </xf>
    <xf numFmtId="0" fontId="38" fillId="0" borderId="0" xfId="0" applyFont="1" applyBorder="1" applyAlignment="1">
      <alignment horizontal="left"/>
    </xf>
    <xf numFmtId="0" fontId="38" fillId="0" borderId="0" xfId="0" applyFont="1" applyBorder="1" applyAlignment="1">
      <alignment horizontal="center"/>
    </xf>
    <xf numFmtId="2" fontId="38" fillId="0" borderId="0" xfId="0" applyNumberFormat="1" applyFont="1" applyBorder="1"/>
    <xf numFmtId="4" fontId="38" fillId="0" borderId="13" xfId="0" applyNumberFormat="1" applyFont="1" applyBorder="1"/>
    <xf numFmtId="0" fontId="38" fillId="0" borderId="13" xfId="0" applyFont="1" applyBorder="1" applyAlignment="1">
      <alignment horizontal="center"/>
    </xf>
    <xf numFmtId="0" fontId="0" fillId="0" borderId="0" xfId="0" applyAlignment="1">
      <alignment horizontal="right"/>
    </xf>
    <xf numFmtId="0" fontId="44" fillId="0" borderId="0" xfId="0" applyFont="1"/>
    <xf numFmtId="0" fontId="13" fillId="0" borderId="0" xfId="0" applyFont="1"/>
    <xf numFmtId="2" fontId="38" fillId="0" borderId="13" xfId="0" applyNumberFormat="1" applyFont="1" applyBorder="1" applyAlignment="1">
      <alignment horizontal="left"/>
    </xf>
    <xf numFmtId="2" fontId="38" fillId="0" borderId="0" xfId="0" applyNumberFormat="1" applyFont="1" applyAlignment="1">
      <alignment horizontal="left"/>
    </xf>
    <xf numFmtId="0" fontId="0" fillId="0" borderId="0" xfId="0" applyAlignment="1">
      <alignment horizontal="left"/>
    </xf>
    <xf numFmtId="0" fontId="20" fillId="7" borderId="0" xfId="0" applyFont="1" applyFill="1" applyAlignment="1">
      <alignment vertical="center"/>
    </xf>
    <xf numFmtId="0" fontId="33" fillId="0" borderId="16" xfId="0" applyFont="1" applyBorder="1" applyAlignment="1">
      <alignment horizontal="right" vertical="center"/>
    </xf>
    <xf numFmtId="0" fontId="35" fillId="0" borderId="16" xfId="0" applyFont="1" applyBorder="1" applyAlignment="1">
      <alignment horizontal="center" vertical="top" wrapText="1"/>
    </xf>
    <xf numFmtId="2" fontId="36" fillId="0" borderId="17" xfId="0" applyNumberFormat="1" applyFont="1" applyBorder="1" applyAlignment="1">
      <alignment horizontal="center" vertical="top" wrapText="1"/>
    </xf>
    <xf numFmtId="2" fontId="36" fillId="0" borderId="17" xfId="0" applyNumberFormat="1" applyFont="1" applyBorder="1" applyAlignment="1">
      <alignment horizontal="center" vertical="center" wrapText="1"/>
    </xf>
    <xf numFmtId="0" fontId="47" fillId="0" borderId="16" xfId="0" applyFont="1" applyBorder="1" applyAlignment="1">
      <alignment horizontal="left" vertical="top" wrapText="1"/>
    </xf>
    <xf numFmtId="2" fontId="47" fillId="0" borderId="16" xfId="0" applyNumberFormat="1" applyFont="1" applyBorder="1" applyAlignment="1">
      <alignment horizontal="left" vertical="top" wrapText="1"/>
    </xf>
    <xf numFmtId="2" fontId="47" fillId="0" borderId="16" xfId="0" applyNumberFormat="1" applyFont="1" applyBorder="1" applyAlignment="1">
      <alignment horizontal="right" vertical="top" wrapText="1"/>
    </xf>
    <xf numFmtId="0" fontId="42" fillId="0" borderId="0" xfId="0" applyFont="1" applyBorder="1" applyAlignment="1">
      <alignment horizontal="left" vertical="center"/>
    </xf>
  </cellXfs>
  <cellStyles count="10">
    <cellStyle name="Excel Built-in Normal" xfId="3" xr:uid="{00000000-0005-0000-0000-000000000000}"/>
    <cellStyle name="Navadno_TUS_Planet popis" xfId="2" xr:uid="{00000000-0005-0000-0000-000001000000}"/>
    <cellStyle name="Normal 2" xfId="5" xr:uid="{00000000-0005-0000-0000-000002000000}"/>
    <cellStyle name="Normal 6" xfId="4" xr:uid="{00000000-0005-0000-0000-000003000000}"/>
    <cellStyle name="Normal_Cotag_Compact" xfId="7" xr:uid="{00000000-0005-0000-0000-000004000000}"/>
    <cellStyle name="Normal_Naslovna strana" xfId="8" xr:uid="{00000000-0005-0000-0000-000005000000}"/>
    <cellStyle name="Normalno" xfId="0" builtinId="0"/>
    <cellStyle name="Obično_RT Troškovnik VD Esser-Synova-Algorex, CO, PD, KP, EVR, PP, VN, DVN" xfId="9" xr:uid="{00000000-0005-0000-0000-000007000000}"/>
    <cellStyle name="Obično_SC Mini-EL" xfId="6" xr:uid="{00000000-0005-0000-0000-000008000000}"/>
    <cellStyle name="Stil 1" xfId="1"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47520</xdr:colOff>
      <xdr:row>0</xdr:row>
      <xdr:rowOff>171360</xdr:rowOff>
    </xdr:from>
    <xdr:to>
      <xdr:col>1</xdr:col>
      <xdr:colOff>379440</xdr:colOff>
      <xdr:row>3</xdr:row>
      <xdr:rowOff>65160</xdr:rowOff>
    </xdr:to>
    <xdr:pic>
      <xdr:nvPicPr>
        <xdr:cNvPr id="5" name="Picture 3">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stretch/>
      </xdr:blipFill>
      <xdr:spPr>
        <a:xfrm>
          <a:off x="47520" y="171360"/>
          <a:ext cx="474795" cy="465300"/>
        </a:xfrm>
        <a:prstGeom prst="rect">
          <a:avLst/>
        </a:prstGeom>
        <a:ln>
          <a:noFill/>
        </a:ln>
      </xdr:spPr>
    </xdr:pic>
    <xdr:clientData/>
  </xdr:twoCellAnchor>
  <xdr:twoCellAnchor editAs="oneCell">
    <xdr:from>
      <xdr:col>0</xdr:col>
      <xdr:colOff>47520</xdr:colOff>
      <xdr:row>52</xdr:row>
      <xdr:rowOff>175320</xdr:rowOff>
    </xdr:from>
    <xdr:to>
      <xdr:col>1</xdr:col>
      <xdr:colOff>379440</xdr:colOff>
      <xdr:row>55</xdr:row>
      <xdr:rowOff>61560</xdr:rowOff>
    </xdr:to>
    <xdr:pic>
      <xdr:nvPicPr>
        <xdr:cNvPr id="6" name="Picture 3">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stretch/>
      </xdr:blipFill>
      <xdr:spPr>
        <a:xfrm>
          <a:off x="47520" y="10519470"/>
          <a:ext cx="474795" cy="457740"/>
        </a:xfrm>
        <a:prstGeom prst="rect">
          <a:avLst/>
        </a:prstGeom>
        <a:ln>
          <a:noFill/>
        </a:ln>
      </xdr:spPr>
    </xdr:pic>
    <xdr:clientData/>
  </xdr:twoCellAnchor>
  <xdr:twoCellAnchor editAs="oneCell">
    <xdr:from>
      <xdr:col>0</xdr:col>
      <xdr:colOff>47520</xdr:colOff>
      <xdr:row>0</xdr:row>
      <xdr:rowOff>171360</xdr:rowOff>
    </xdr:from>
    <xdr:to>
      <xdr:col>1</xdr:col>
      <xdr:colOff>150480</xdr:colOff>
      <xdr:row>3</xdr:row>
      <xdr:rowOff>64800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stretch/>
      </xdr:blipFill>
      <xdr:spPr>
        <a:xfrm>
          <a:off x="47520" y="171360"/>
          <a:ext cx="474435" cy="464940"/>
        </a:xfrm>
        <a:prstGeom prst="rect">
          <a:avLst/>
        </a:prstGeom>
        <a:ln>
          <a:noFill/>
        </a:ln>
      </xdr:spPr>
    </xdr:pic>
    <xdr:clientData/>
  </xdr:twoCellAnchor>
  <xdr:twoCellAnchor editAs="oneCell">
    <xdr:from>
      <xdr:col>0</xdr:col>
      <xdr:colOff>47520</xdr:colOff>
      <xdr:row>52</xdr:row>
      <xdr:rowOff>175320</xdr:rowOff>
    </xdr:from>
    <xdr:to>
      <xdr:col>1</xdr:col>
      <xdr:colOff>150480</xdr:colOff>
      <xdr:row>55</xdr:row>
      <xdr:rowOff>61200</xdr:rowOff>
    </xdr:to>
    <xdr:pic>
      <xdr:nvPicPr>
        <xdr:cNvPr id="7" name="Picture 3">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1" cstate="print"/>
        <a:stretch/>
      </xdr:blipFill>
      <xdr:spPr>
        <a:xfrm>
          <a:off x="47520" y="10519470"/>
          <a:ext cx="474435" cy="4573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2</xdr:col>
      <xdr:colOff>400050</xdr:colOff>
      <xdr:row>19</xdr:row>
      <xdr:rowOff>60198</xdr:rowOff>
    </xdr:to>
    <xdr:pic>
      <xdr:nvPicPr>
        <xdr:cNvPr id="2" name="Slika 1" descr="potpis marko novi.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371475" y="3609975"/>
          <a:ext cx="1809750" cy="660273"/>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61"/>
  <sheetViews>
    <sheetView view="pageLayout" topLeftCell="A97" zoomScaleNormal="100" workbookViewId="0">
      <selection activeCell="E108" sqref="E108"/>
    </sheetView>
  </sheetViews>
  <sheetFormatPr defaultColWidth="9.109375" defaultRowHeight="15.6" x14ac:dyDescent="0.3"/>
  <cols>
    <col min="1" max="1" width="3.88671875" style="8" customWidth="1"/>
    <col min="2" max="2" width="58.5546875" style="3" customWidth="1"/>
    <col min="3" max="3" width="15" style="1" customWidth="1"/>
    <col min="4" max="4" width="12.6640625" style="2" customWidth="1"/>
    <col min="5" max="5" width="15.109375" style="2" customWidth="1"/>
    <col min="6" max="6" width="16.33203125" style="2" customWidth="1"/>
    <col min="7" max="8" width="9.109375" style="7"/>
    <col min="9" max="9" width="50.44140625" style="7" customWidth="1"/>
    <col min="10" max="16384" width="9.109375" style="7"/>
  </cols>
  <sheetData>
    <row r="1" spans="1:6" x14ac:dyDescent="0.3">
      <c r="A1" s="15"/>
      <c r="B1" s="19" t="s">
        <v>41</v>
      </c>
      <c r="C1" s="20" t="s">
        <v>1</v>
      </c>
      <c r="D1" s="21" t="s">
        <v>5</v>
      </c>
      <c r="E1" s="21" t="s">
        <v>2</v>
      </c>
      <c r="F1" s="21" t="s">
        <v>3</v>
      </c>
    </row>
    <row r="2" spans="1:6" x14ac:dyDescent="0.3">
      <c r="A2" s="15"/>
      <c r="B2" s="67"/>
      <c r="C2" s="4"/>
      <c r="D2" s="5"/>
      <c r="E2" s="5"/>
      <c r="F2" s="5"/>
    </row>
    <row r="3" spans="1:6" ht="62.4" x14ac:dyDescent="0.3">
      <c r="A3" s="15" t="s">
        <v>0</v>
      </c>
      <c r="B3" s="14" t="s">
        <v>181</v>
      </c>
      <c r="C3" s="4"/>
      <c r="D3" s="5"/>
      <c r="E3" s="5"/>
      <c r="F3" s="5"/>
    </row>
    <row r="4" spans="1:6" x14ac:dyDescent="0.3">
      <c r="A4" s="15"/>
      <c r="B4" s="14"/>
      <c r="C4" s="4" t="s">
        <v>34</v>
      </c>
      <c r="D4" s="5">
        <v>20</v>
      </c>
      <c r="E4" s="5"/>
      <c r="F4" s="27">
        <f>E4*D4</f>
        <v>0</v>
      </c>
    </row>
    <row r="5" spans="1:6" x14ac:dyDescent="0.3">
      <c r="F5" s="30"/>
    </row>
    <row r="6" spans="1:6" ht="62.4" x14ac:dyDescent="0.3">
      <c r="A6" s="15" t="s">
        <v>4</v>
      </c>
      <c r="B6" s="14" t="s">
        <v>409</v>
      </c>
      <c r="F6" s="30"/>
    </row>
    <row r="7" spans="1:6" x14ac:dyDescent="0.3">
      <c r="C7" s="4" t="s">
        <v>96</v>
      </c>
      <c r="D7" s="5">
        <v>1</v>
      </c>
      <c r="E7" s="5"/>
      <c r="F7" s="27">
        <f>E7*D7</f>
        <v>0</v>
      </c>
    </row>
    <row r="8" spans="1:6" x14ac:dyDescent="0.3">
      <c r="C8" s="4"/>
      <c r="D8" s="5"/>
      <c r="E8" s="5"/>
      <c r="F8" s="27"/>
    </row>
    <row r="9" spans="1:6" ht="62.4" x14ac:dyDescent="0.3">
      <c r="A9" s="15" t="s">
        <v>6</v>
      </c>
      <c r="B9" s="14" t="s">
        <v>483</v>
      </c>
      <c r="C9" s="4"/>
      <c r="D9" s="5"/>
      <c r="E9" s="5"/>
      <c r="F9" s="27"/>
    </row>
    <row r="10" spans="1:6" x14ac:dyDescent="0.3">
      <c r="A10" s="15"/>
      <c r="B10" s="14" t="s">
        <v>182</v>
      </c>
      <c r="C10" s="4" t="s">
        <v>34</v>
      </c>
      <c r="D10" s="5">
        <v>50</v>
      </c>
      <c r="E10" s="5"/>
      <c r="F10" s="27">
        <f>E10*D10</f>
        <v>0</v>
      </c>
    </row>
    <row r="11" spans="1:6" x14ac:dyDescent="0.3">
      <c r="A11" s="15"/>
      <c r="B11" s="14" t="s">
        <v>183</v>
      </c>
      <c r="C11" s="4" t="s">
        <v>34</v>
      </c>
      <c r="D11" s="5">
        <v>70</v>
      </c>
      <c r="E11" s="5"/>
      <c r="F11" s="27">
        <f>E11*D11</f>
        <v>0</v>
      </c>
    </row>
    <row r="12" spans="1:6" x14ac:dyDescent="0.3">
      <c r="C12" s="4"/>
      <c r="D12" s="5"/>
      <c r="E12" s="5"/>
      <c r="F12" s="27"/>
    </row>
    <row r="13" spans="1:6" ht="46.8" x14ac:dyDescent="0.3">
      <c r="A13" s="15" t="s">
        <v>184</v>
      </c>
      <c r="B13" s="14" t="s">
        <v>185</v>
      </c>
      <c r="C13" s="4"/>
      <c r="D13" s="5"/>
      <c r="E13" s="5"/>
      <c r="F13" s="27"/>
    </row>
    <row r="14" spans="1:6" x14ac:dyDescent="0.3">
      <c r="C14" s="4" t="s">
        <v>16</v>
      </c>
      <c r="D14" s="5">
        <v>7</v>
      </c>
      <c r="E14" s="5"/>
      <c r="F14" s="27">
        <f>E14*D14</f>
        <v>0</v>
      </c>
    </row>
    <row r="15" spans="1:6" x14ac:dyDescent="0.3">
      <c r="F15" s="30"/>
    </row>
    <row r="16" spans="1:6" ht="31.2" x14ac:dyDescent="0.3">
      <c r="A16" s="15" t="s">
        <v>8</v>
      </c>
      <c r="B16" s="14" t="s">
        <v>186</v>
      </c>
      <c r="F16" s="30"/>
    </row>
    <row r="17" spans="1:6" x14ac:dyDescent="0.3">
      <c r="A17" s="15"/>
      <c r="B17" s="14" t="s">
        <v>187</v>
      </c>
      <c r="C17" s="4" t="s">
        <v>16</v>
      </c>
      <c r="D17" s="5">
        <v>4</v>
      </c>
      <c r="E17" s="5"/>
      <c r="F17" s="27">
        <f>E17*D17</f>
        <v>0</v>
      </c>
    </row>
    <row r="18" spans="1:6" x14ac:dyDescent="0.3">
      <c r="A18" s="15"/>
      <c r="B18" s="14" t="s">
        <v>188</v>
      </c>
      <c r="C18" s="4" t="s">
        <v>16</v>
      </c>
      <c r="D18" s="5">
        <v>1</v>
      </c>
      <c r="E18" s="5"/>
      <c r="F18" s="27">
        <f>E18*D18</f>
        <v>0</v>
      </c>
    </row>
    <row r="19" spans="1:6" x14ac:dyDescent="0.3">
      <c r="A19" s="15"/>
      <c r="B19" s="14" t="s">
        <v>189</v>
      </c>
      <c r="C19" s="4" t="s">
        <v>16</v>
      </c>
      <c r="D19" s="5">
        <v>2</v>
      </c>
      <c r="E19" s="5"/>
      <c r="F19" s="27">
        <f>E19*D19</f>
        <v>0</v>
      </c>
    </row>
    <row r="20" spans="1:6" x14ac:dyDescent="0.3">
      <c r="A20" s="15"/>
      <c r="B20" s="14" t="s">
        <v>190</v>
      </c>
      <c r="C20" s="4" t="s">
        <v>16</v>
      </c>
      <c r="D20" s="5">
        <v>1</v>
      </c>
      <c r="E20" s="5"/>
      <c r="F20" s="27">
        <f>E20*D20</f>
        <v>0</v>
      </c>
    </row>
    <row r="21" spans="1:6" x14ac:dyDescent="0.3">
      <c r="A21" s="15"/>
      <c r="B21" s="14"/>
      <c r="C21" s="4"/>
      <c r="D21" s="5"/>
      <c r="E21" s="5"/>
      <c r="F21" s="27"/>
    </row>
    <row r="22" spans="1:6" ht="46.8" x14ac:dyDescent="0.3">
      <c r="A22" s="15" t="s">
        <v>9</v>
      </c>
      <c r="B22" s="14" t="s">
        <v>193</v>
      </c>
      <c r="C22" s="4"/>
      <c r="D22" s="5"/>
      <c r="E22" s="5"/>
      <c r="F22" s="27"/>
    </row>
    <row r="23" spans="1:6" x14ac:dyDescent="0.3">
      <c r="A23" s="15"/>
      <c r="B23" s="14"/>
      <c r="C23" s="4" t="s">
        <v>34</v>
      </c>
      <c r="D23" s="5">
        <v>125</v>
      </c>
      <c r="E23" s="5"/>
      <c r="F23" s="27">
        <f>E23*D23</f>
        <v>0</v>
      </c>
    </row>
    <row r="24" spans="1:6" x14ac:dyDescent="0.3">
      <c r="A24" s="15"/>
      <c r="B24" s="14"/>
      <c r="C24" s="4"/>
      <c r="D24" s="5"/>
      <c r="E24" s="5"/>
      <c r="F24" s="27"/>
    </row>
    <row r="25" spans="1:6" ht="46.8" x14ac:dyDescent="0.3">
      <c r="A25" s="15" t="s">
        <v>9</v>
      </c>
      <c r="B25" s="14" t="s">
        <v>411</v>
      </c>
      <c r="C25" s="4"/>
      <c r="D25" s="5"/>
      <c r="E25" s="5"/>
      <c r="F25" s="27"/>
    </row>
    <row r="26" spans="1:6" x14ac:dyDescent="0.3">
      <c r="A26" s="15"/>
      <c r="B26" s="14"/>
      <c r="C26" s="4" t="s">
        <v>34</v>
      </c>
      <c r="D26" s="5">
        <v>250</v>
      </c>
      <c r="E26" s="5"/>
      <c r="F26" s="27">
        <f>E26*D26</f>
        <v>0</v>
      </c>
    </row>
    <row r="27" spans="1:6" x14ac:dyDescent="0.3">
      <c r="A27" s="15"/>
      <c r="B27" s="14"/>
      <c r="C27" s="4"/>
      <c r="D27" s="5"/>
      <c r="E27" s="5"/>
      <c r="F27" s="27"/>
    </row>
    <row r="28" spans="1:6" ht="46.8" x14ac:dyDescent="0.3">
      <c r="A28" s="15" t="s">
        <v>10</v>
      </c>
      <c r="B28" s="14" t="s">
        <v>413</v>
      </c>
      <c r="C28" s="4"/>
      <c r="D28" s="5"/>
      <c r="E28" s="5"/>
      <c r="F28" s="27"/>
    </row>
    <row r="29" spans="1:6" x14ac:dyDescent="0.3">
      <c r="A29" s="15"/>
      <c r="B29" s="14"/>
      <c r="C29" s="4" t="s">
        <v>34</v>
      </c>
      <c r="D29" s="5">
        <v>6</v>
      </c>
      <c r="E29" s="5"/>
      <c r="F29" s="27">
        <f>E29*D29</f>
        <v>0</v>
      </c>
    </row>
    <row r="30" spans="1:6" x14ac:dyDescent="0.3">
      <c r="A30" s="15"/>
      <c r="B30" s="16"/>
      <c r="C30" s="17" t="s">
        <v>17</v>
      </c>
      <c r="D30" s="18"/>
      <c r="E30" s="18"/>
      <c r="F30" s="28">
        <f>SUM(F2:F29)</f>
        <v>0</v>
      </c>
    </row>
    <row r="31" spans="1:6" x14ac:dyDescent="0.3">
      <c r="B31" s="9"/>
    </row>
    <row r="34" spans="1:6" x14ac:dyDescent="0.3">
      <c r="A34" s="15"/>
      <c r="B34" s="32" t="s">
        <v>414</v>
      </c>
      <c r="C34" s="20" t="s">
        <v>18</v>
      </c>
      <c r="D34" s="21" t="s">
        <v>5</v>
      </c>
      <c r="E34" s="21" t="s">
        <v>2</v>
      </c>
      <c r="F34" s="21" t="s">
        <v>3</v>
      </c>
    </row>
    <row r="35" spans="1:6" x14ac:dyDescent="0.3">
      <c r="A35" s="15"/>
      <c r="B35" s="14"/>
      <c r="C35" s="4"/>
      <c r="D35" s="5"/>
      <c r="E35" s="5"/>
      <c r="F35" s="5"/>
    </row>
    <row r="36" spans="1:6" x14ac:dyDescent="0.3">
      <c r="A36" s="15"/>
      <c r="B36" s="34" t="s">
        <v>40</v>
      </c>
      <c r="C36" s="4"/>
      <c r="D36" s="5"/>
      <c r="E36" s="5"/>
      <c r="F36" s="5"/>
    </row>
    <row r="37" spans="1:6" x14ac:dyDescent="0.3">
      <c r="A37" s="15"/>
      <c r="B37" s="14"/>
      <c r="C37" s="4"/>
      <c r="D37" s="5"/>
      <c r="E37" s="5"/>
      <c r="F37" s="5"/>
    </row>
    <row r="38" spans="1:6" ht="62.4" x14ac:dyDescent="0.3">
      <c r="A38" s="15" t="s">
        <v>4</v>
      </c>
      <c r="B38" s="14" t="s">
        <v>38</v>
      </c>
      <c r="C38" s="4"/>
      <c r="D38" s="5"/>
      <c r="E38" s="5"/>
      <c r="F38" s="5"/>
    </row>
    <row r="39" spans="1:6" x14ac:dyDescent="0.3">
      <c r="A39" s="15"/>
      <c r="B39" s="14" t="s">
        <v>28</v>
      </c>
      <c r="C39" s="4" t="s">
        <v>48</v>
      </c>
      <c r="D39" s="5">
        <v>4</v>
      </c>
      <c r="E39" s="5"/>
      <c r="F39" s="27">
        <f>E39*D39</f>
        <v>0</v>
      </c>
    </row>
    <row r="40" spans="1:6" x14ac:dyDescent="0.3">
      <c r="A40" s="15"/>
      <c r="B40" s="14"/>
      <c r="C40" s="4"/>
      <c r="D40" s="5"/>
      <c r="E40" s="5"/>
      <c r="F40" s="5"/>
    </row>
    <row r="41" spans="1:6" x14ac:dyDescent="0.3">
      <c r="A41" s="15"/>
      <c r="B41" s="14" t="s">
        <v>28</v>
      </c>
      <c r="C41" s="4" t="s">
        <v>194</v>
      </c>
      <c r="D41" s="5">
        <v>3</v>
      </c>
      <c r="E41" s="5"/>
      <c r="F41" s="27">
        <f>E41*D41</f>
        <v>0</v>
      </c>
    </row>
    <row r="42" spans="1:6" x14ac:dyDescent="0.3">
      <c r="A42" s="15"/>
      <c r="B42" s="14"/>
      <c r="C42" s="4"/>
      <c r="D42" s="5"/>
      <c r="E42" s="5"/>
      <c r="F42" s="5"/>
    </row>
    <row r="43" spans="1:6" x14ac:dyDescent="0.3">
      <c r="A43" s="15"/>
      <c r="B43" s="16"/>
      <c r="C43" s="17" t="s">
        <v>17</v>
      </c>
      <c r="D43" s="18"/>
      <c r="E43" s="18"/>
      <c r="F43" s="29">
        <f>SUM(F36:F42)</f>
        <v>0</v>
      </c>
    </row>
    <row r="48" spans="1:6" s="22" customFormat="1" x14ac:dyDescent="0.3">
      <c r="A48" s="15"/>
      <c r="B48" s="32" t="s">
        <v>415</v>
      </c>
      <c r="C48" s="20" t="s">
        <v>1</v>
      </c>
      <c r="D48" s="21" t="s">
        <v>5</v>
      </c>
      <c r="E48" s="21" t="s">
        <v>2</v>
      </c>
      <c r="F48" s="21" t="s">
        <v>3</v>
      </c>
    </row>
    <row r="49" spans="1:6" ht="51" customHeight="1" x14ac:dyDescent="0.3">
      <c r="A49" s="15" t="s">
        <v>0</v>
      </c>
      <c r="B49" s="35" t="s">
        <v>191</v>
      </c>
    </row>
    <row r="50" spans="1:6" x14ac:dyDescent="0.3">
      <c r="B50" s="14"/>
      <c r="C50" s="4" t="s">
        <v>172</v>
      </c>
      <c r="D50" s="5">
        <v>17.5</v>
      </c>
      <c r="E50" s="5"/>
      <c r="F50" s="27">
        <f>E50*D50</f>
        <v>0</v>
      </c>
    </row>
    <row r="51" spans="1:6" x14ac:dyDescent="0.3">
      <c r="B51" s="14"/>
      <c r="C51" s="4"/>
      <c r="D51" s="5"/>
      <c r="E51" s="5"/>
      <c r="F51" s="27"/>
    </row>
    <row r="52" spans="1:6" ht="46.8" x14ac:dyDescent="0.3">
      <c r="A52" s="15" t="s">
        <v>4</v>
      </c>
      <c r="B52" s="14" t="s">
        <v>418</v>
      </c>
      <c r="C52" s="4"/>
      <c r="D52" s="5"/>
      <c r="E52" s="5"/>
      <c r="F52" s="27"/>
    </row>
    <row r="53" spans="1:6" x14ac:dyDescent="0.3">
      <c r="B53" s="14"/>
      <c r="C53" s="4" t="s">
        <v>16</v>
      </c>
      <c r="D53" s="5">
        <v>3</v>
      </c>
      <c r="E53" s="5"/>
      <c r="F53" s="27">
        <f>E53*D53</f>
        <v>0</v>
      </c>
    </row>
    <row r="54" spans="1:6" x14ac:dyDescent="0.3">
      <c r="B54" s="16"/>
      <c r="C54" s="17"/>
      <c r="D54" s="18"/>
      <c r="E54" s="18"/>
      <c r="F54" s="29">
        <f>SUM(F49:F53)</f>
        <v>0</v>
      </c>
    </row>
    <row r="55" spans="1:6" ht="13.5" customHeight="1" x14ac:dyDescent="0.3">
      <c r="B55" s="11"/>
      <c r="C55" s="12"/>
      <c r="D55" s="13"/>
      <c r="E55" s="13"/>
      <c r="F55" s="13"/>
    </row>
    <row r="57" spans="1:6" x14ac:dyDescent="0.3">
      <c r="A57" s="15"/>
      <c r="B57" s="33" t="s">
        <v>416</v>
      </c>
      <c r="C57" s="20" t="s">
        <v>1</v>
      </c>
      <c r="D57" s="21" t="s">
        <v>5</v>
      </c>
      <c r="E57" s="21" t="s">
        <v>2</v>
      </c>
      <c r="F57" s="21" t="s">
        <v>3</v>
      </c>
    </row>
    <row r="58" spans="1:6" ht="31.5" customHeight="1" x14ac:dyDescent="0.3">
      <c r="A58" s="15" t="s">
        <v>0</v>
      </c>
      <c r="B58" s="25" t="s">
        <v>51</v>
      </c>
      <c r="C58" s="4"/>
      <c r="E58" s="5"/>
      <c r="F58" s="5"/>
    </row>
    <row r="59" spans="1:6" x14ac:dyDescent="0.3">
      <c r="A59" s="15"/>
      <c r="B59" s="14"/>
      <c r="C59" s="4"/>
      <c r="E59" s="5"/>
      <c r="F59" s="5"/>
    </row>
    <row r="60" spans="1:6" ht="19.5" customHeight="1" x14ac:dyDescent="0.3">
      <c r="A60" s="15"/>
      <c r="B60" s="14" t="s">
        <v>49</v>
      </c>
      <c r="C60" s="4" t="s">
        <v>47</v>
      </c>
      <c r="D60" s="5">
        <v>400</v>
      </c>
      <c r="E60" s="5"/>
      <c r="F60" s="27">
        <f>E60*D60</f>
        <v>0</v>
      </c>
    </row>
    <row r="61" spans="1:6" x14ac:dyDescent="0.3">
      <c r="A61" s="15"/>
      <c r="B61" s="14"/>
      <c r="C61" s="4"/>
      <c r="E61" s="5"/>
      <c r="F61" s="5"/>
    </row>
    <row r="62" spans="1:6" ht="18.600000000000001" x14ac:dyDescent="0.3">
      <c r="A62" s="15"/>
      <c r="B62" s="14" t="s">
        <v>50</v>
      </c>
      <c r="C62" s="4" t="s">
        <v>47</v>
      </c>
      <c r="D62" s="5">
        <v>105</v>
      </c>
      <c r="E62" s="5"/>
      <c r="F62" s="27">
        <f>E62*D62</f>
        <v>0</v>
      </c>
    </row>
    <row r="63" spans="1:6" x14ac:dyDescent="0.3">
      <c r="A63" s="15"/>
      <c r="B63" s="14"/>
      <c r="C63" s="4"/>
      <c r="E63" s="5"/>
      <c r="F63" s="27"/>
    </row>
    <row r="64" spans="1:6" x14ac:dyDescent="0.3">
      <c r="A64" s="15"/>
      <c r="B64" s="16"/>
      <c r="C64" s="17" t="s">
        <v>17</v>
      </c>
      <c r="D64" s="49"/>
      <c r="E64" s="18"/>
      <c r="F64" s="29">
        <f>SUM(F60:F62)</f>
        <v>0</v>
      </c>
    </row>
    <row r="65" spans="1:6" x14ac:dyDescent="0.3">
      <c r="B65" s="11"/>
      <c r="C65" s="12"/>
      <c r="D65" s="13"/>
      <c r="E65" s="13"/>
      <c r="F65" s="31"/>
    </row>
    <row r="67" spans="1:6" x14ac:dyDescent="0.3">
      <c r="A67" s="15"/>
      <c r="B67" s="26" t="s">
        <v>417</v>
      </c>
      <c r="C67" s="20" t="s">
        <v>1</v>
      </c>
      <c r="D67" s="21" t="s">
        <v>5</v>
      </c>
      <c r="E67" s="21" t="s">
        <v>2</v>
      </c>
      <c r="F67" s="21" t="s">
        <v>3</v>
      </c>
    </row>
    <row r="68" spans="1:6" ht="69" customHeight="1" x14ac:dyDescent="0.3">
      <c r="A68" s="15" t="s">
        <v>0</v>
      </c>
      <c r="B68" s="35" t="s">
        <v>54</v>
      </c>
      <c r="C68" s="4"/>
      <c r="D68" s="5"/>
      <c r="E68" s="5"/>
      <c r="F68" s="5"/>
    </row>
    <row r="69" spans="1:6" ht="18.600000000000001" x14ac:dyDescent="0.3">
      <c r="A69" s="15"/>
      <c r="B69" s="14"/>
      <c r="C69" s="4" t="s">
        <v>47</v>
      </c>
      <c r="D69" s="5">
        <v>70</v>
      </c>
      <c r="E69" s="5"/>
      <c r="F69" s="27">
        <f>E69*D69</f>
        <v>0</v>
      </c>
    </row>
    <row r="70" spans="1:6" x14ac:dyDescent="0.3">
      <c r="A70" s="15"/>
      <c r="B70" s="14"/>
      <c r="C70" s="4"/>
      <c r="D70" s="5"/>
      <c r="E70" s="5"/>
      <c r="F70" s="5"/>
    </row>
    <row r="71" spans="1:6" ht="46.8" x14ac:dyDescent="0.3">
      <c r="A71" s="15" t="s">
        <v>4</v>
      </c>
      <c r="B71" s="35" t="s">
        <v>53</v>
      </c>
      <c r="C71" s="4"/>
      <c r="D71" s="5"/>
      <c r="E71" s="5"/>
      <c r="F71" s="5"/>
    </row>
    <row r="72" spans="1:6" ht="18.600000000000001" x14ac:dyDescent="0.3">
      <c r="A72" s="15"/>
      <c r="B72" s="14"/>
      <c r="C72" s="4" t="s">
        <v>47</v>
      </c>
      <c r="D72" s="5">
        <v>50</v>
      </c>
      <c r="E72" s="5"/>
      <c r="F72" s="27">
        <f>E72*D72</f>
        <v>0</v>
      </c>
    </row>
    <row r="74" spans="1:6" s="22" customFormat="1" ht="31.2" x14ac:dyDescent="0.3">
      <c r="A74" s="15" t="s">
        <v>6</v>
      </c>
      <c r="B74" s="35" t="s">
        <v>39</v>
      </c>
      <c r="C74" s="4"/>
      <c r="D74" s="5"/>
      <c r="E74" s="5"/>
      <c r="F74" s="5"/>
    </row>
    <row r="75" spans="1:6" s="22" customFormat="1" ht="18.600000000000001" x14ac:dyDescent="0.3">
      <c r="A75" s="15"/>
      <c r="B75" s="14"/>
      <c r="C75" s="4" t="s">
        <v>52</v>
      </c>
      <c r="D75" s="5">
        <v>30</v>
      </c>
      <c r="E75" s="5"/>
      <c r="F75" s="27">
        <f>E75*D75</f>
        <v>0</v>
      </c>
    </row>
    <row r="76" spans="1:6" s="22" customFormat="1" x14ac:dyDescent="0.3">
      <c r="A76" s="15"/>
      <c r="B76" s="14"/>
      <c r="C76" s="4"/>
      <c r="D76" s="5"/>
      <c r="E76" s="5"/>
      <c r="F76" s="5"/>
    </row>
    <row r="77" spans="1:6" s="22" customFormat="1" x14ac:dyDescent="0.3">
      <c r="A77" s="15"/>
      <c r="B77" s="16"/>
      <c r="C77" s="17" t="s">
        <v>17</v>
      </c>
      <c r="D77" s="18"/>
      <c r="E77" s="18"/>
      <c r="F77" s="29">
        <f>SUM(F68:F76)</f>
        <v>0</v>
      </c>
    </row>
    <row r="79" spans="1:6" x14ac:dyDescent="0.3">
      <c r="B79" s="11"/>
      <c r="C79" s="12"/>
      <c r="D79" s="13"/>
      <c r="E79" s="13"/>
      <c r="F79" s="31"/>
    </row>
    <row r="80" spans="1:6" x14ac:dyDescent="0.3">
      <c r="A80" s="15"/>
      <c r="B80" s="26" t="s">
        <v>419</v>
      </c>
      <c r="C80" s="20" t="s">
        <v>1</v>
      </c>
      <c r="D80" s="21" t="s">
        <v>5</v>
      </c>
      <c r="E80" s="21" t="s">
        <v>2</v>
      </c>
      <c r="F80" s="21" t="s">
        <v>3</v>
      </c>
    </row>
    <row r="81" spans="1:6" ht="45.75" customHeight="1" x14ac:dyDescent="0.3">
      <c r="A81" s="15" t="s">
        <v>0</v>
      </c>
      <c r="B81" s="36" t="s">
        <v>410</v>
      </c>
      <c r="C81" s="37"/>
      <c r="D81" s="38"/>
      <c r="E81" s="38"/>
      <c r="F81" s="39"/>
    </row>
    <row r="82" spans="1:6" ht="17.25" customHeight="1" x14ac:dyDescent="0.3">
      <c r="A82" s="15"/>
      <c r="B82" s="36"/>
      <c r="C82" s="4" t="s">
        <v>47</v>
      </c>
      <c r="D82" s="5">
        <v>125</v>
      </c>
      <c r="E82" s="5"/>
      <c r="F82" s="27">
        <f>E82*D82</f>
        <v>0</v>
      </c>
    </row>
    <row r="83" spans="1:6" ht="17.25" customHeight="1" x14ac:dyDescent="0.3">
      <c r="A83" s="15"/>
      <c r="B83" s="36"/>
      <c r="C83" s="4"/>
      <c r="D83" s="5"/>
      <c r="E83" s="5"/>
      <c r="F83" s="27"/>
    </row>
    <row r="84" spans="1:6" ht="33.75" customHeight="1" x14ac:dyDescent="0.3">
      <c r="A84" s="15" t="s">
        <v>4</v>
      </c>
      <c r="B84" s="36" t="s">
        <v>412</v>
      </c>
      <c r="C84" s="4"/>
      <c r="D84" s="5"/>
      <c r="E84" s="5"/>
      <c r="F84" s="27"/>
    </row>
    <row r="85" spans="1:6" ht="17.25" customHeight="1" x14ac:dyDescent="0.3">
      <c r="A85" s="15"/>
      <c r="B85" s="36"/>
      <c r="C85" s="4" t="s">
        <v>47</v>
      </c>
      <c r="D85" s="5">
        <v>250</v>
      </c>
      <c r="E85" s="5"/>
      <c r="F85" s="27">
        <f>E85*D85</f>
        <v>0</v>
      </c>
    </row>
    <row r="86" spans="1:6" ht="17.25" customHeight="1" x14ac:dyDescent="0.3">
      <c r="A86" s="15"/>
      <c r="B86" s="36"/>
      <c r="C86" s="4"/>
      <c r="D86" s="5"/>
      <c r="E86" s="5"/>
      <c r="F86" s="27"/>
    </row>
    <row r="87" spans="1:6" x14ac:dyDescent="0.3">
      <c r="A87" s="15"/>
      <c r="B87" s="16"/>
      <c r="C87" s="17" t="s">
        <v>17</v>
      </c>
      <c r="D87" s="18"/>
      <c r="E87" s="18"/>
      <c r="F87" s="29">
        <f>SUM(F81:F86)</f>
        <v>0</v>
      </c>
    </row>
    <row r="88" spans="1:6" x14ac:dyDescent="0.3">
      <c r="A88" s="15"/>
      <c r="B88" s="36"/>
      <c r="C88" s="37"/>
      <c r="D88" s="38"/>
      <c r="E88" s="38"/>
      <c r="F88" s="69"/>
    </row>
    <row r="89" spans="1:6" x14ac:dyDescent="0.3">
      <c r="A89" s="15"/>
      <c r="B89" s="36"/>
      <c r="C89" s="37"/>
      <c r="D89" s="38"/>
      <c r="E89" s="38"/>
      <c r="F89" s="69"/>
    </row>
    <row r="90" spans="1:6" ht="15.75" customHeight="1" x14ac:dyDescent="0.3"/>
    <row r="91" spans="1:6" s="22" customFormat="1" ht="16.5" customHeight="1" x14ac:dyDescent="0.3">
      <c r="A91" s="15"/>
      <c r="B91" s="26" t="s">
        <v>420</v>
      </c>
      <c r="C91" s="20" t="s">
        <v>1</v>
      </c>
      <c r="D91" s="21" t="s">
        <v>5</v>
      </c>
      <c r="E91" s="21" t="s">
        <v>2</v>
      </c>
      <c r="F91" s="21" t="s">
        <v>3</v>
      </c>
    </row>
    <row r="92" spans="1:6" ht="62.4" x14ac:dyDescent="0.3">
      <c r="A92" s="40" t="s">
        <v>0</v>
      </c>
      <c r="B92" s="23" t="s">
        <v>58</v>
      </c>
      <c r="C92" s="23"/>
      <c r="D92" s="5"/>
      <c r="E92" s="5"/>
      <c r="F92" s="4"/>
    </row>
    <row r="93" spans="1:6" ht="18.600000000000001" x14ac:dyDescent="0.3">
      <c r="A93" s="40"/>
      <c r="B93" s="14" t="s">
        <v>57</v>
      </c>
      <c r="C93" s="4" t="s">
        <v>55</v>
      </c>
      <c r="D93" s="5">
        <v>10</v>
      </c>
      <c r="E93" s="5"/>
      <c r="F93" s="27">
        <f>E93*D93</f>
        <v>0</v>
      </c>
    </row>
    <row r="94" spans="1:6" ht="18.600000000000001" x14ac:dyDescent="0.3">
      <c r="A94" s="22"/>
      <c r="B94" s="14" t="s">
        <v>37</v>
      </c>
      <c r="C94" s="4" t="s">
        <v>55</v>
      </c>
      <c r="D94" s="5">
        <v>10</v>
      </c>
      <c r="E94" s="5"/>
      <c r="F94" s="27">
        <f>E94*D94</f>
        <v>0</v>
      </c>
    </row>
    <row r="95" spans="1:6" x14ac:dyDescent="0.3">
      <c r="A95" s="7"/>
      <c r="F95" s="30"/>
    </row>
    <row r="96" spans="1:6" x14ac:dyDescent="0.3">
      <c r="A96" s="7"/>
      <c r="F96" s="30"/>
    </row>
    <row r="97" spans="1:10" ht="62.4" x14ac:dyDescent="0.3">
      <c r="A97" s="40" t="s">
        <v>4</v>
      </c>
      <c r="B97" s="23" t="s">
        <v>56</v>
      </c>
      <c r="C97" s="4"/>
      <c r="D97" s="5"/>
      <c r="E97" s="5"/>
      <c r="F97" s="4"/>
    </row>
    <row r="98" spans="1:10" ht="18.600000000000001" x14ac:dyDescent="0.3">
      <c r="A98" s="40"/>
      <c r="B98" s="14"/>
      <c r="C98" s="4" t="s">
        <v>47</v>
      </c>
      <c r="D98" s="5">
        <v>30</v>
      </c>
      <c r="E98" s="5"/>
      <c r="F98" s="27">
        <f>E98*D98</f>
        <v>0</v>
      </c>
    </row>
    <row r="99" spans="1:10" x14ac:dyDescent="0.3">
      <c r="A99" s="7"/>
      <c r="B99" s="7"/>
      <c r="C99" s="7"/>
      <c r="D99" s="7"/>
      <c r="E99" s="7"/>
      <c r="F99" s="7"/>
    </row>
    <row r="100" spans="1:10" ht="52.5" customHeight="1" x14ac:dyDescent="0.3">
      <c r="A100" s="15" t="s">
        <v>6</v>
      </c>
      <c r="B100" s="35" t="s">
        <v>195</v>
      </c>
      <c r="C100" s="4"/>
      <c r="D100" s="5"/>
      <c r="E100" s="5"/>
      <c r="F100" s="5"/>
    </row>
    <row r="101" spans="1:10" ht="18.600000000000001" x14ac:dyDescent="0.3">
      <c r="A101" s="15"/>
      <c r="B101" s="14"/>
      <c r="C101" s="4" t="s">
        <v>23</v>
      </c>
      <c r="D101" s="5">
        <v>10</v>
      </c>
      <c r="E101" s="5"/>
      <c r="F101" s="27">
        <f>E101*D101</f>
        <v>0</v>
      </c>
    </row>
    <row r="103" spans="1:10" ht="36.75" customHeight="1" x14ac:dyDescent="0.3">
      <c r="A103" s="15" t="s">
        <v>7</v>
      </c>
      <c r="B103" s="35" t="s">
        <v>196</v>
      </c>
      <c r="C103" s="4"/>
      <c r="D103" s="5"/>
      <c r="E103" s="5"/>
      <c r="F103" s="5"/>
    </row>
    <row r="104" spans="1:10" ht="18.600000000000001" x14ac:dyDescent="0.3">
      <c r="A104" s="15"/>
      <c r="B104" s="14"/>
      <c r="C104" s="4" t="s">
        <v>22</v>
      </c>
      <c r="D104" s="5">
        <v>35</v>
      </c>
      <c r="E104" s="5"/>
      <c r="F104" s="27">
        <f>E104*D104</f>
        <v>0</v>
      </c>
    </row>
    <row r="106" spans="1:10" ht="46.8" x14ac:dyDescent="0.3">
      <c r="A106" s="15" t="s">
        <v>8</v>
      </c>
      <c r="B106" s="23" t="s">
        <v>192</v>
      </c>
      <c r="C106" s="4"/>
      <c r="D106" s="5"/>
      <c r="E106" s="5"/>
      <c r="F106" s="5"/>
    </row>
    <row r="107" spans="1:10" x14ac:dyDescent="0.3">
      <c r="B107" s="23" t="s">
        <v>31</v>
      </c>
      <c r="C107" s="4"/>
      <c r="D107" s="5"/>
      <c r="E107" s="5"/>
      <c r="F107" s="5"/>
    </row>
    <row r="108" spans="1:10" ht="18.600000000000001" x14ac:dyDescent="0.3">
      <c r="B108" s="14"/>
      <c r="C108" s="4" t="s">
        <v>47</v>
      </c>
      <c r="D108" s="5">
        <v>40</v>
      </c>
      <c r="E108" s="5"/>
      <c r="F108" s="27">
        <f>E108*D108</f>
        <v>0</v>
      </c>
      <c r="G108" s="2"/>
    </row>
    <row r="109" spans="1:10" x14ac:dyDescent="0.3">
      <c r="F109" s="30"/>
      <c r="G109" s="2"/>
    </row>
    <row r="110" spans="1:10" s="22" customFormat="1" x14ac:dyDescent="0.3">
      <c r="A110" s="15"/>
      <c r="B110" s="16"/>
      <c r="C110" s="17" t="s">
        <v>17</v>
      </c>
      <c r="D110" s="18"/>
      <c r="E110" s="18"/>
      <c r="F110" s="29">
        <f>SUM(F92:F109)</f>
        <v>0</v>
      </c>
      <c r="G110" s="48"/>
      <c r="H110" s="48"/>
      <c r="I110" s="48"/>
      <c r="J110" s="70"/>
    </row>
    <row r="112" spans="1:10" ht="15.75" customHeight="1" x14ac:dyDescent="0.3"/>
    <row r="113" spans="2:6" x14ac:dyDescent="0.3">
      <c r="B113" s="14"/>
      <c r="C113" s="4"/>
      <c r="D113" s="86"/>
      <c r="E113" s="87" t="s">
        <v>35</v>
      </c>
      <c r="F113" s="88">
        <f>F110+F87+F77+F64+F54+F43+F30</f>
        <v>0</v>
      </c>
    </row>
    <row r="114" spans="2:6" x14ac:dyDescent="0.3">
      <c r="B114" s="14"/>
      <c r="C114" s="4"/>
      <c r="D114" s="5"/>
      <c r="E114" s="86" t="s">
        <v>26</v>
      </c>
      <c r="F114" s="88">
        <f>F113*0.25</f>
        <v>0</v>
      </c>
    </row>
    <row r="115" spans="2:6" x14ac:dyDescent="0.3">
      <c r="B115" s="14"/>
      <c r="C115" s="4"/>
      <c r="D115" s="5"/>
      <c r="E115" s="86" t="s">
        <v>36</v>
      </c>
      <c r="F115" s="88">
        <f>F114+F113</f>
        <v>0</v>
      </c>
    </row>
    <row r="116" spans="2:6" x14ac:dyDescent="0.3">
      <c r="B116" s="14"/>
      <c r="C116" s="4"/>
      <c r="D116" s="5"/>
      <c r="E116" s="5"/>
      <c r="F116" s="5"/>
    </row>
    <row r="118" spans="2:6" x14ac:dyDescent="0.3">
      <c r="B118" s="14" t="s">
        <v>178</v>
      </c>
    </row>
    <row r="119" spans="2:6" x14ac:dyDescent="0.3">
      <c r="B119" s="14" t="s">
        <v>179</v>
      </c>
    </row>
    <row r="120" spans="2:6" x14ac:dyDescent="0.3">
      <c r="B120" s="14"/>
    </row>
    <row r="121" spans="2:6" x14ac:dyDescent="0.3">
      <c r="B121" s="14"/>
    </row>
    <row r="122" spans="2:6" x14ac:dyDescent="0.3">
      <c r="B122" s="14"/>
    </row>
    <row r="123" spans="2:6" x14ac:dyDescent="0.3">
      <c r="B123" s="14"/>
    </row>
    <row r="136" ht="26.25" customHeight="1" x14ac:dyDescent="0.3"/>
    <row r="163" ht="16.5" customHeight="1" x14ac:dyDescent="0.3"/>
    <row r="255" ht="117.75" customHeight="1" x14ac:dyDescent="0.3"/>
    <row r="261" ht="84.75" customHeight="1" x14ac:dyDescent="0.3"/>
  </sheetData>
  <pageMargins left="0.98425196850393704" right="0.39370078740157483" top="0.71250000000000002" bottom="0.5625" header="0.31496062992125984" footer="0.31496062992125984"/>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7"/>
  <sheetViews>
    <sheetView view="pageLayout" topLeftCell="A175" zoomScaleNormal="100" workbookViewId="0">
      <selection activeCell="E175" sqref="E175"/>
    </sheetView>
  </sheetViews>
  <sheetFormatPr defaultColWidth="9.109375" defaultRowHeight="15.6" x14ac:dyDescent="0.3"/>
  <cols>
    <col min="1" max="1" width="3.88671875" style="8" customWidth="1"/>
    <col min="2" max="2" width="48.6640625" style="3" customWidth="1"/>
    <col min="3" max="3" width="15" style="1" customWidth="1"/>
    <col min="4" max="4" width="12.6640625" style="2" customWidth="1"/>
    <col min="5" max="5" width="17.6640625" style="41" customWidth="1"/>
    <col min="6" max="6" width="19.44140625" style="42" bestFit="1" customWidth="1"/>
    <col min="7" max="8" width="9.109375" style="7"/>
    <col min="9" max="9" width="50.44140625" style="7" customWidth="1"/>
    <col min="10" max="16384" width="9.109375" style="7"/>
  </cols>
  <sheetData>
    <row r="1" spans="1:6" ht="20.399999999999999" x14ac:dyDescent="0.35">
      <c r="B1" s="192" t="s">
        <v>59</v>
      </c>
    </row>
    <row r="2" spans="1:6" ht="20.399999999999999" x14ac:dyDescent="0.35">
      <c r="B2" s="43"/>
    </row>
    <row r="3" spans="1:6" x14ac:dyDescent="0.3">
      <c r="B3" s="193" t="s">
        <v>60</v>
      </c>
    </row>
    <row r="4" spans="1:6" x14ac:dyDescent="0.3">
      <c r="B4" s="14"/>
    </row>
    <row r="5" spans="1:6" x14ac:dyDescent="0.3">
      <c r="B5" s="194" t="s">
        <v>61</v>
      </c>
      <c r="C5" s="195" t="s">
        <v>1</v>
      </c>
      <c r="D5" s="196" t="s">
        <v>5</v>
      </c>
      <c r="E5" s="197" t="s">
        <v>2</v>
      </c>
      <c r="F5" s="198" t="s">
        <v>3</v>
      </c>
    </row>
    <row r="6" spans="1:6" x14ac:dyDescent="0.3">
      <c r="B6" s="14"/>
    </row>
    <row r="7" spans="1:6" ht="156" x14ac:dyDescent="0.3">
      <c r="A7" s="15" t="s">
        <v>0</v>
      </c>
      <c r="B7" s="24" t="s">
        <v>62</v>
      </c>
    </row>
    <row r="8" spans="1:6" x14ac:dyDescent="0.3">
      <c r="B8" s="199" t="s">
        <v>63</v>
      </c>
      <c r="C8" s="4" t="s">
        <v>64</v>
      </c>
      <c r="D8" s="5">
        <v>10</v>
      </c>
      <c r="E8" s="44"/>
      <c r="F8" s="45">
        <f>D8*E8</f>
        <v>0</v>
      </c>
    </row>
    <row r="9" spans="1:6" x14ac:dyDescent="0.3">
      <c r="B9" s="199" t="s">
        <v>65</v>
      </c>
      <c r="C9" s="4" t="s">
        <v>64</v>
      </c>
      <c r="D9" s="5">
        <v>15</v>
      </c>
      <c r="E9" s="44"/>
      <c r="F9" s="45">
        <f>D9*E9</f>
        <v>0</v>
      </c>
    </row>
    <row r="10" spans="1:6" x14ac:dyDescent="0.3">
      <c r="B10" s="199"/>
      <c r="C10" s="4"/>
      <c r="D10" s="5"/>
      <c r="E10" s="44"/>
      <c r="F10" s="45"/>
    </row>
    <row r="11" spans="1:6" x14ac:dyDescent="0.3">
      <c r="B11" s="51"/>
      <c r="C11" s="4"/>
      <c r="D11" s="5"/>
      <c r="E11" s="44"/>
      <c r="F11" s="45"/>
    </row>
    <row r="12" spans="1:6" x14ac:dyDescent="0.3">
      <c r="B12" s="200"/>
      <c r="C12" s="17" t="s">
        <v>66</v>
      </c>
      <c r="D12" s="18"/>
      <c r="E12" s="46"/>
      <c r="F12" s="47">
        <f>SUM(F6:F11)</f>
        <v>0</v>
      </c>
    </row>
    <row r="13" spans="1:6" x14ac:dyDescent="0.3">
      <c r="B13" s="50"/>
    </row>
    <row r="14" spans="1:6" x14ac:dyDescent="0.3">
      <c r="B14" s="194" t="s">
        <v>67</v>
      </c>
      <c r="C14" s="195" t="s">
        <v>1</v>
      </c>
      <c r="D14" s="196" t="s">
        <v>5</v>
      </c>
      <c r="E14" s="197" t="s">
        <v>2</v>
      </c>
      <c r="F14" s="198" t="s">
        <v>3</v>
      </c>
    </row>
    <row r="15" spans="1:6" x14ac:dyDescent="0.3">
      <c r="B15" s="50"/>
    </row>
    <row r="16" spans="1:6" ht="218.4" x14ac:dyDescent="0.3">
      <c r="A16" s="15" t="s">
        <v>0</v>
      </c>
      <c r="B16" s="24" t="s">
        <v>484</v>
      </c>
      <c r="C16" s="4"/>
      <c r="D16" s="5"/>
      <c r="E16" s="44"/>
      <c r="F16" s="45"/>
    </row>
    <row r="17" spans="1:6" ht="18.600000000000001" x14ac:dyDescent="0.3">
      <c r="A17" s="15"/>
      <c r="B17" s="68" t="s">
        <v>68</v>
      </c>
      <c r="C17" s="4" t="s">
        <v>23</v>
      </c>
      <c r="D17" s="5">
        <v>1.5</v>
      </c>
      <c r="E17" s="44"/>
      <c r="F17" s="45">
        <f>D17*E17</f>
        <v>0</v>
      </c>
    </row>
    <row r="18" spans="1:6" ht="18.600000000000001" x14ac:dyDescent="0.3">
      <c r="A18" s="15"/>
      <c r="B18" s="68" t="s">
        <v>69</v>
      </c>
      <c r="C18" s="4" t="s">
        <v>23</v>
      </c>
      <c r="D18" s="5">
        <v>13.5</v>
      </c>
      <c r="E18" s="44"/>
      <c r="F18" s="45">
        <f>D18*E18</f>
        <v>0</v>
      </c>
    </row>
    <row r="19" spans="1:6" x14ac:dyDescent="0.3">
      <c r="B19" s="50"/>
    </row>
    <row r="20" spans="1:6" ht="62.4" x14ac:dyDescent="0.3">
      <c r="A20" s="15" t="s">
        <v>4</v>
      </c>
      <c r="B20" s="24" t="s">
        <v>70</v>
      </c>
      <c r="C20" s="4"/>
      <c r="D20" s="5"/>
      <c r="E20" s="44"/>
      <c r="F20" s="45"/>
    </row>
    <row r="21" spans="1:6" ht="18.600000000000001" x14ac:dyDescent="0.3">
      <c r="B21" s="14"/>
      <c r="C21" s="4" t="s">
        <v>23</v>
      </c>
      <c r="D21" s="5">
        <v>1.5</v>
      </c>
      <c r="E21" s="44"/>
      <c r="F21" s="45">
        <f>D21*E21</f>
        <v>0</v>
      </c>
    </row>
    <row r="23" spans="1:6" ht="93.6" x14ac:dyDescent="0.3">
      <c r="A23" s="15" t="s">
        <v>6</v>
      </c>
      <c r="B23" s="24" t="s">
        <v>71</v>
      </c>
      <c r="C23" s="4"/>
      <c r="D23" s="5"/>
      <c r="E23" s="44"/>
      <c r="F23" s="45"/>
    </row>
    <row r="24" spans="1:6" ht="18.600000000000001" x14ac:dyDescent="0.3">
      <c r="B24" s="14"/>
      <c r="C24" s="4" t="s">
        <v>23</v>
      </c>
      <c r="D24" s="5">
        <v>15</v>
      </c>
      <c r="E24" s="44"/>
      <c r="F24" s="45">
        <f>D24*E24</f>
        <v>0</v>
      </c>
    </row>
    <row r="27" spans="1:6" x14ac:dyDescent="0.3">
      <c r="B27" s="201"/>
      <c r="C27" s="17" t="s">
        <v>72</v>
      </c>
      <c r="D27" s="18"/>
      <c r="E27" s="46"/>
      <c r="F27" s="47">
        <f>SUM(F15:F26)</f>
        <v>0</v>
      </c>
    </row>
    <row r="28" spans="1:6" x14ac:dyDescent="0.3">
      <c r="B28" s="36"/>
      <c r="C28" s="37"/>
      <c r="D28" s="38"/>
      <c r="E28" s="202"/>
      <c r="F28" s="203"/>
    </row>
    <row r="29" spans="1:6" x14ac:dyDescent="0.3">
      <c r="B29" s="36"/>
      <c r="C29" s="37"/>
      <c r="D29" s="38"/>
      <c r="E29" s="202"/>
      <c r="F29" s="203"/>
    </row>
    <row r="30" spans="1:6" x14ac:dyDescent="0.3">
      <c r="B30" s="36"/>
      <c r="C30" s="37"/>
      <c r="D30" s="38"/>
      <c r="E30" s="202"/>
      <c r="F30" s="203"/>
    </row>
    <row r="31" spans="1:6" x14ac:dyDescent="0.3">
      <c r="B31" s="36"/>
      <c r="C31" s="37"/>
      <c r="D31" s="38"/>
      <c r="E31" s="202"/>
      <c r="F31" s="203"/>
    </row>
    <row r="32" spans="1:6" x14ac:dyDescent="0.3">
      <c r="B32" s="36"/>
      <c r="C32" s="37"/>
      <c r="D32" s="38"/>
      <c r="E32" s="202"/>
      <c r="F32" s="203"/>
    </row>
    <row r="33" spans="1:6" x14ac:dyDescent="0.3">
      <c r="B33" s="36"/>
      <c r="C33" s="37"/>
      <c r="D33" s="38"/>
      <c r="E33" s="202"/>
      <c r="F33" s="203"/>
    </row>
    <row r="35" spans="1:6" s="22" customFormat="1" x14ac:dyDescent="0.3">
      <c r="A35" s="15"/>
      <c r="B35" s="194" t="s">
        <v>485</v>
      </c>
      <c r="C35" s="195" t="s">
        <v>1</v>
      </c>
      <c r="D35" s="196" t="s">
        <v>5</v>
      </c>
      <c r="E35" s="197" t="s">
        <v>2</v>
      </c>
      <c r="F35" s="198" t="s">
        <v>3</v>
      </c>
    </row>
    <row r="36" spans="1:6" s="22" customFormat="1" x14ac:dyDescent="0.3">
      <c r="A36" s="15"/>
      <c r="B36" s="14"/>
      <c r="C36" s="4"/>
      <c r="D36" s="5"/>
      <c r="E36" s="44"/>
      <c r="F36" s="45"/>
    </row>
    <row r="37" spans="1:6" s="22" customFormat="1" ht="234" x14ac:dyDescent="0.3">
      <c r="A37" s="15" t="s">
        <v>0</v>
      </c>
      <c r="B37" s="204" t="s">
        <v>73</v>
      </c>
      <c r="C37" s="4"/>
      <c r="D37" s="5"/>
      <c r="E37" s="44"/>
      <c r="F37" s="45"/>
    </row>
    <row r="38" spans="1:6" s="22" customFormat="1" x14ac:dyDescent="0.3">
      <c r="A38" s="15"/>
      <c r="B38" s="205" t="s">
        <v>74</v>
      </c>
      <c r="C38" s="4" t="s">
        <v>64</v>
      </c>
      <c r="D38" s="5">
        <v>15</v>
      </c>
      <c r="E38" s="44"/>
      <c r="F38" s="45">
        <f>D38*E38</f>
        <v>0</v>
      </c>
    </row>
    <row r="40" spans="1:6" ht="31.2" x14ac:dyDescent="0.3">
      <c r="A40" s="15" t="s">
        <v>4</v>
      </c>
      <c r="B40" s="24" t="s">
        <v>75</v>
      </c>
      <c r="C40" s="4"/>
      <c r="D40" s="5"/>
      <c r="E40" s="44"/>
      <c r="F40" s="45"/>
    </row>
    <row r="41" spans="1:6" x14ac:dyDescent="0.3">
      <c r="A41" s="15"/>
      <c r="B41" s="14"/>
      <c r="C41" s="4" t="s">
        <v>64</v>
      </c>
      <c r="D41" s="5">
        <v>15</v>
      </c>
      <c r="E41" s="44"/>
      <c r="F41" s="45">
        <f>D41*E41</f>
        <v>0</v>
      </c>
    </row>
    <row r="43" spans="1:6" s="22" customFormat="1" x14ac:dyDescent="0.3">
      <c r="A43" s="15"/>
      <c r="B43" s="201"/>
      <c r="C43" s="17" t="s">
        <v>76</v>
      </c>
      <c r="D43" s="18"/>
      <c r="E43" s="46"/>
      <c r="F43" s="47">
        <f>SUM(F36:F42)</f>
        <v>0</v>
      </c>
    </row>
    <row r="44" spans="1:6" x14ac:dyDescent="0.3">
      <c r="B44" s="50"/>
    </row>
    <row r="45" spans="1:6" s="22" customFormat="1" x14ac:dyDescent="0.3">
      <c r="A45" s="15"/>
      <c r="B45" s="194" t="s">
        <v>486</v>
      </c>
      <c r="C45" s="195" t="s">
        <v>1</v>
      </c>
      <c r="D45" s="196" t="s">
        <v>5</v>
      </c>
      <c r="E45" s="197" t="s">
        <v>2</v>
      </c>
      <c r="F45" s="198" t="s">
        <v>3</v>
      </c>
    </row>
    <row r="46" spans="1:6" x14ac:dyDescent="0.3">
      <c r="B46" s="50"/>
    </row>
    <row r="47" spans="1:6" s="22" customFormat="1" ht="93.6" x14ac:dyDescent="0.3">
      <c r="A47" s="15" t="s">
        <v>0</v>
      </c>
      <c r="B47" s="24" t="s">
        <v>77</v>
      </c>
      <c r="C47" s="4"/>
      <c r="D47" s="5"/>
      <c r="E47" s="44"/>
      <c r="F47" s="45"/>
    </row>
    <row r="48" spans="1:6" s="22" customFormat="1" x14ac:dyDescent="0.3">
      <c r="A48" s="15"/>
      <c r="B48" s="24"/>
      <c r="C48" s="4" t="s">
        <v>34</v>
      </c>
      <c r="D48" s="5">
        <v>30</v>
      </c>
      <c r="E48" s="44"/>
      <c r="F48" s="45">
        <f>D48*E48</f>
        <v>0</v>
      </c>
    </row>
    <row r="49" spans="1:6" x14ac:dyDescent="0.3">
      <c r="B49" s="50"/>
    </row>
    <row r="50" spans="1:6" s="22" customFormat="1" x14ac:dyDescent="0.3">
      <c r="A50" s="15"/>
      <c r="B50" s="201"/>
      <c r="C50" s="17" t="s">
        <v>78</v>
      </c>
      <c r="D50" s="18"/>
      <c r="E50" s="46"/>
      <c r="F50" s="47">
        <f>SUM(F46:F49)</f>
        <v>0</v>
      </c>
    </row>
    <row r="51" spans="1:6" x14ac:dyDescent="0.3">
      <c r="B51" s="50"/>
    </row>
    <row r="52" spans="1:6" x14ac:dyDescent="0.3">
      <c r="B52" s="193" t="s">
        <v>79</v>
      </c>
    </row>
    <row r="54" spans="1:6" s="22" customFormat="1" x14ac:dyDescent="0.3">
      <c r="A54" s="15"/>
      <c r="B54" s="206" t="s">
        <v>80</v>
      </c>
      <c r="C54" s="195" t="s">
        <v>1</v>
      </c>
      <c r="D54" s="196" t="s">
        <v>5</v>
      </c>
      <c r="E54" s="197" t="s">
        <v>2</v>
      </c>
      <c r="F54" s="198" t="s">
        <v>3</v>
      </c>
    </row>
    <row r="56" spans="1:6" ht="109.2" x14ac:dyDescent="0.3">
      <c r="A56" s="15" t="s">
        <v>0</v>
      </c>
      <c r="B56" s="24" t="s">
        <v>81</v>
      </c>
      <c r="C56" s="4"/>
      <c r="D56" s="5"/>
      <c r="E56" s="44"/>
      <c r="F56" s="45"/>
    </row>
    <row r="57" spans="1:6" x14ac:dyDescent="0.3">
      <c r="B57" s="205" t="s">
        <v>82</v>
      </c>
      <c r="C57" s="4" t="s">
        <v>64</v>
      </c>
      <c r="D57" s="5">
        <v>100</v>
      </c>
      <c r="E57" s="44"/>
      <c r="F57" s="45">
        <f>D57*E57</f>
        <v>0</v>
      </c>
    </row>
    <row r="58" spans="1:6" x14ac:dyDescent="0.3">
      <c r="B58" s="205" t="s">
        <v>487</v>
      </c>
      <c r="C58" s="4" t="s">
        <v>64</v>
      </c>
      <c r="D58" s="5">
        <v>10</v>
      </c>
      <c r="E58" s="44"/>
      <c r="F58" s="45">
        <f>D58*E58</f>
        <v>0</v>
      </c>
    </row>
    <row r="60" spans="1:6" x14ac:dyDescent="0.3">
      <c r="A60" s="15" t="s">
        <v>4</v>
      </c>
      <c r="B60" s="24" t="s">
        <v>83</v>
      </c>
      <c r="C60" s="4"/>
      <c r="D60" s="5"/>
      <c r="E60" s="44"/>
      <c r="F60" s="45"/>
    </row>
    <row r="61" spans="1:6" x14ac:dyDescent="0.3">
      <c r="A61" s="15"/>
      <c r="B61" s="205" t="s">
        <v>84</v>
      </c>
      <c r="C61" s="4" t="s">
        <v>16</v>
      </c>
      <c r="D61" s="5">
        <v>3</v>
      </c>
      <c r="E61" s="44"/>
      <c r="F61" s="45">
        <f>D61*E61</f>
        <v>0</v>
      </c>
    </row>
    <row r="63" spans="1:6" ht="46.8" x14ac:dyDescent="0.3">
      <c r="A63" s="15" t="s">
        <v>6</v>
      </c>
      <c r="B63" s="24" t="s">
        <v>85</v>
      </c>
      <c r="C63" s="4"/>
      <c r="D63" s="5"/>
      <c r="E63" s="44"/>
      <c r="F63" s="45"/>
    </row>
    <row r="64" spans="1:6" x14ac:dyDescent="0.3">
      <c r="A64" s="15"/>
      <c r="B64" s="205"/>
      <c r="C64" s="4" t="s">
        <v>64</v>
      </c>
      <c r="D64" s="5">
        <v>110</v>
      </c>
      <c r="E64" s="44"/>
      <c r="F64" s="45">
        <f>D64*E64</f>
        <v>0</v>
      </c>
    </row>
    <row r="66" spans="1:6" ht="31.2" x14ac:dyDescent="0.3">
      <c r="A66" s="15" t="s">
        <v>7</v>
      </c>
      <c r="B66" s="24" t="s">
        <v>86</v>
      </c>
      <c r="C66" s="4"/>
      <c r="D66" s="5"/>
      <c r="E66" s="44"/>
      <c r="F66" s="45"/>
    </row>
    <row r="67" spans="1:6" x14ac:dyDescent="0.3">
      <c r="A67" s="15"/>
      <c r="B67" s="205"/>
      <c r="C67" s="4" t="s">
        <v>64</v>
      </c>
      <c r="D67" s="5">
        <v>110</v>
      </c>
      <c r="E67" s="44"/>
      <c r="F67" s="45">
        <f>D67*E67</f>
        <v>0</v>
      </c>
    </row>
    <row r="69" spans="1:6" s="22" customFormat="1" x14ac:dyDescent="0.3">
      <c r="A69" s="15"/>
      <c r="B69" s="201"/>
      <c r="C69" s="17" t="s">
        <v>87</v>
      </c>
      <c r="D69" s="18"/>
      <c r="E69" s="46"/>
      <c r="F69" s="47">
        <f>SUM(F55:F68)</f>
        <v>0</v>
      </c>
    </row>
    <row r="70" spans="1:6" x14ac:dyDescent="0.3">
      <c r="B70" s="11"/>
      <c r="C70" s="12"/>
      <c r="D70" s="13"/>
      <c r="E70" s="53"/>
      <c r="F70" s="54"/>
    </row>
    <row r="71" spans="1:6" s="22" customFormat="1" x14ac:dyDescent="0.3">
      <c r="A71" s="15"/>
      <c r="B71" s="194" t="s">
        <v>88</v>
      </c>
      <c r="C71" s="195" t="s">
        <v>1</v>
      </c>
      <c r="D71" s="196" t="s">
        <v>5</v>
      </c>
      <c r="E71" s="197" t="s">
        <v>2</v>
      </c>
      <c r="F71" s="198" t="s">
        <v>3</v>
      </c>
    </row>
    <row r="72" spans="1:6" x14ac:dyDescent="0.3">
      <c r="B72" s="50"/>
    </row>
    <row r="73" spans="1:6" ht="140.4" x14ac:dyDescent="0.3">
      <c r="A73" s="15" t="s">
        <v>0</v>
      </c>
      <c r="B73" s="24" t="s">
        <v>89</v>
      </c>
      <c r="C73" s="4"/>
      <c r="D73" s="5"/>
      <c r="E73" s="44"/>
      <c r="F73" s="45"/>
    </row>
    <row r="74" spans="1:6" x14ac:dyDescent="0.3">
      <c r="A74" s="15"/>
      <c r="B74" s="24"/>
      <c r="C74" s="4" t="s">
        <v>34</v>
      </c>
      <c r="D74" s="5">
        <v>200</v>
      </c>
      <c r="E74" s="44"/>
      <c r="F74" s="45">
        <f>D74*E74</f>
        <v>0</v>
      </c>
    </row>
    <row r="75" spans="1:6" x14ac:dyDescent="0.3">
      <c r="B75" s="50"/>
    </row>
    <row r="76" spans="1:6" ht="78" x14ac:dyDescent="0.3">
      <c r="A76" s="15" t="s">
        <v>4</v>
      </c>
      <c r="B76" s="24" t="s">
        <v>90</v>
      </c>
      <c r="C76" s="4"/>
      <c r="D76" s="5"/>
      <c r="E76" s="44"/>
      <c r="F76" s="45"/>
    </row>
    <row r="77" spans="1:6" x14ac:dyDescent="0.3">
      <c r="A77" s="15"/>
      <c r="B77" s="24"/>
      <c r="C77" s="4" t="s">
        <v>64</v>
      </c>
      <c r="D77" s="5">
        <v>110</v>
      </c>
      <c r="E77" s="44"/>
      <c r="F77" s="45">
        <f>D77*E77</f>
        <v>0</v>
      </c>
    </row>
    <row r="78" spans="1:6" x14ac:dyDescent="0.3">
      <c r="A78" s="15"/>
      <c r="B78" s="24"/>
      <c r="C78" s="4"/>
      <c r="D78" s="5"/>
      <c r="E78" s="44"/>
      <c r="F78" s="45"/>
    </row>
    <row r="79" spans="1:6" x14ac:dyDescent="0.3">
      <c r="A79" s="15"/>
      <c r="B79" s="201"/>
      <c r="C79" s="17" t="s">
        <v>78</v>
      </c>
      <c r="D79" s="18"/>
      <c r="E79" s="46"/>
      <c r="F79" s="47">
        <f>SUM(F72:F78)</f>
        <v>0</v>
      </c>
    </row>
    <row r="80" spans="1:6" x14ac:dyDescent="0.3">
      <c r="B80" s="11"/>
      <c r="C80" s="12"/>
      <c r="D80" s="13"/>
      <c r="E80" s="53"/>
      <c r="F80" s="54"/>
    </row>
    <row r="81" spans="1:6" x14ac:dyDescent="0.3">
      <c r="B81" s="11"/>
      <c r="C81" s="12"/>
      <c r="D81" s="13"/>
      <c r="E81" s="53"/>
      <c r="F81" s="54"/>
    </row>
    <row r="82" spans="1:6" x14ac:dyDescent="0.3">
      <c r="B82" s="11"/>
      <c r="C82" s="12"/>
      <c r="D82" s="13"/>
      <c r="E82" s="53"/>
      <c r="F82" s="54"/>
    </row>
    <row r="83" spans="1:6" ht="16.2" thickBot="1" x14ac:dyDescent="0.35"/>
    <row r="84" spans="1:6" ht="16.2" thickTop="1" x14ac:dyDescent="0.3">
      <c r="B84" s="55"/>
      <c r="C84" s="56"/>
      <c r="D84" s="57"/>
      <c r="E84" s="58"/>
      <c r="F84" s="59"/>
    </row>
    <row r="85" spans="1:6" ht="20.399999999999999" x14ac:dyDescent="0.35">
      <c r="B85" s="207" t="s">
        <v>91</v>
      </c>
      <c r="C85" s="208"/>
      <c r="D85" s="38"/>
      <c r="E85" s="202"/>
      <c r="F85" s="209"/>
    </row>
    <row r="86" spans="1:6" x14ac:dyDescent="0.3">
      <c r="B86" s="210"/>
      <c r="C86" s="208"/>
      <c r="D86" s="38"/>
      <c r="E86" s="202"/>
      <c r="F86" s="209"/>
    </row>
    <row r="87" spans="1:6" x14ac:dyDescent="0.3">
      <c r="B87" s="210" t="s">
        <v>92</v>
      </c>
      <c r="C87" s="208"/>
      <c r="D87" s="38"/>
      <c r="E87" s="202"/>
      <c r="F87" s="209">
        <f>F12+F27+F43+F50</f>
        <v>0</v>
      </c>
    </row>
    <row r="88" spans="1:6" s="22" customFormat="1" x14ac:dyDescent="0.3">
      <c r="A88" s="15"/>
      <c r="B88" s="210" t="s">
        <v>79</v>
      </c>
      <c r="C88" s="208"/>
      <c r="D88" s="38"/>
      <c r="E88" s="202"/>
      <c r="F88" s="209">
        <f>F69+F79</f>
        <v>0</v>
      </c>
    </row>
    <row r="89" spans="1:6" x14ac:dyDescent="0.3">
      <c r="B89" s="61"/>
      <c r="C89" s="10"/>
      <c r="D89" s="13"/>
      <c r="E89" s="53"/>
      <c r="F89" s="60"/>
    </row>
    <row r="90" spans="1:6" s="22" customFormat="1" ht="20.399999999999999" x14ac:dyDescent="0.35">
      <c r="A90" s="15"/>
      <c r="B90" s="207" t="s">
        <v>93</v>
      </c>
      <c r="C90" s="211"/>
      <c r="D90" s="212"/>
      <c r="E90" s="213"/>
      <c r="F90" s="214">
        <f>SUM(F87:F88)</f>
        <v>0</v>
      </c>
    </row>
    <row r="91" spans="1:6" x14ac:dyDescent="0.3">
      <c r="B91" s="61"/>
      <c r="C91" s="10"/>
      <c r="D91" s="13"/>
      <c r="E91" s="53"/>
      <c r="F91" s="60"/>
    </row>
    <row r="92" spans="1:6" ht="16.2" thickBot="1" x14ac:dyDescent="0.35">
      <c r="B92" s="62"/>
      <c r="C92" s="63"/>
      <c r="D92" s="64"/>
      <c r="E92" s="65"/>
      <c r="F92" s="66"/>
    </row>
    <row r="93" spans="1:6" ht="16.2" thickTop="1" x14ac:dyDescent="0.3"/>
    <row r="124" spans="1:6" ht="20.399999999999999" x14ac:dyDescent="0.35">
      <c r="A124" s="15"/>
      <c r="B124" s="43" t="s">
        <v>94</v>
      </c>
      <c r="C124" s="4"/>
      <c r="D124" s="5"/>
      <c r="E124" s="44"/>
      <c r="F124" s="45"/>
    </row>
    <row r="125" spans="1:6" x14ac:dyDescent="0.3">
      <c r="A125" s="15"/>
      <c r="B125" s="14"/>
      <c r="C125" s="4"/>
      <c r="D125" s="5"/>
      <c r="E125" s="44"/>
      <c r="F125" s="45"/>
    </row>
    <row r="126" spans="1:6" ht="81" customHeight="1" x14ac:dyDescent="0.3">
      <c r="A126" s="15" t="s">
        <v>0</v>
      </c>
      <c r="B126" s="24" t="s">
        <v>95</v>
      </c>
      <c r="C126" s="4"/>
      <c r="D126" s="5"/>
      <c r="E126" s="44"/>
      <c r="F126" s="45"/>
    </row>
    <row r="127" spans="1:6" x14ac:dyDescent="0.3">
      <c r="A127" s="15"/>
      <c r="B127" s="68"/>
      <c r="C127" s="4" t="s">
        <v>16</v>
      </c>
      <c r="D127" s="5">
        <v>1</v>
      </c>
      <c r="E127" s="44"/>
      <c r="F127" s="45">
        <f>D127*E127</f>
        <v>0</v>
      </c>
    </row>
    <row r="128" spans="1:6" x14ac:dyDescent="0.3">
      <c r="A128" s="15"/>
      <c r="B128" s="68"/>
      <c r="C128" s="4"/>
      <c r="D128" s="5"/>
      <c r="E128" s="44"/>
      <c r="F128" s="45"/>
    </row>
    <row r="129" spans="1:6" ht="93.6" x14ac:dyDescent="0.3">
      <c r="A129" s="15" t="s">
        <v>4</v>
      </c>
      <c r="B129" s="215" t="s">
        <v>488</v>
      </c>
      <c r="C129" s="4"/>
      <c r="D129" s="5"/>
      <c r="E129" s="44"/>
      <c r="F129" s="45"/>
    </row>
    <row r="130" spans="1:6" x14ac:dyDescent="0.3">
      <c r="A130" s="15"/>
      <c r="B130" s="68"/>
      <c r="C130" s="216" t="s">
        <v>96</v>
      </c>
      <c r="D130" s="217">
        <v>8</v>
      </c>
      <c r="E130" s="218"/>
      <c r="F130" s="219">
        <f>D130*E130</f>
        <v>0</v>
      </c>
    </row>
    <row r="131" spans="1:6" x14ac:dyDescent="0.3">
      <c r="A131" s="15"/>
      <c r="B131" s="68"/>
      <c r="C131" s="4"/>
      <c r="D131" s="5"/>
      <c r="E131" s="44"/>
      <c r="F131" s="45"/>
    </row>
    <row r="132" spans="1:6" ht="74.25" customHeight="1" x14ac:dyDescent="0.3">
      <c r="A132" s="15" t="s">
        <v>6</v>
      </c>
      <c r="B132" s="24" t="s">
        <v>489</v>
      </c>
      <c r="C132" s="216"/>
      <c r="D132" s="217"/>
      <c r="E132" s="218"/>
      <c r="F132" s="219"/>
    </row>
    <row r="133" spans="1:6" x14ac:dyDescent="0.3">
      <c r="A133" s="15"/>
      <c r="B133" s="24"/>
      <c r="C133" s="216" t="s">
        <v>96</v>
      </c>
      <c r="D133" s="217">
        <v>1</v>
      </c>
      <c r="E133" s="218"/>
      <c r="F133" s="219">
        <f>D133*E133</f>
        <v>0</v>
      </c>
    </row>
    <row r="135" spans="1:6" ht="121.5" customHeight="1" x14ac:dyDescent="0.3">
      <c r="A135" s="15" t="s">
        <v>7</v>
      </c>
      <c r="B135" s="24" t="s">
        <v>490</v>
      </c>
      <c r="C135" s="4"/>
      <c r="D135" s="5"/>
      <c r="E135" s="44"/>
      <c r="F135" s="45"/>
    </row>
    <row r="136" spans="1:6" x14ac:dyDescent="0.3">
      <c r="A136" s="15"/>
      <c r="B136" s="68"/>
      <c r="C136" s="4" t="s">
        <v>96</v>
      </c>
      <c r="D136" s="5">
        <v>5</v>
      </c>
      <c r="E136" s="44"/>
      <c r="F136" s="45">
        <f>D136*E136</f>
        <v>0</v>
      </c>
    </row>
    <row r="137" spans="1:6" x14ac:dyDescent="0.3">
      <c r="B137" s="52"/>
    </row>
    <row r="138" spans="1:6" x14ac:dyDescent="0.3">
      <c r="A138" s="15"/>
      <c r="B138" s="14"/>
      <c r="C138" s="4"/>
      <c r="D138" s="5"/>
      <c r="E138" s="44"/>
      <c r="F138" s="45"/>
    </row>
    <row r="139" spans="1:6" x14ac:dyDescent="0.3">
      <c r="A139" s="15"/>
      <c r="B139" s="201"/>
      <c r="C139" s="17" t="s">
        <v>97</v>
      </c>
      <c r="D139" s="18"/>
      <c r="E139" s="46"/>
      <c r="F139" s="47">
        <f>SUM(F126:F138)</f>
        <v>0</v>
      </c>
    </row>
    <row r="141" spans="1:6" ht="16.2" thickBot="1" x14ac:dyDescent="0.35"/>
    <row r="142" spans="1:6" ht="16.2" thickTop="1" x14ac:dyDescent="0.3">
      <c r="B142" s="220"/>
      <c r="C142" s="221"/>
      <c r="D142" s="222"/>
      <c r="E142" s="223"/>
      <c r="F142" s="224"/>
    </row>
    <row r="143" spans="1:6" ht="20.399999999999999" x14ac:dyDescent="0.35">
      <c r="B143" s="207" t="s">
        <v>98</v>
      </c>
      <c r="C143" s="208"/>
      <c r="D143" s="38"/>
      <c r="E143" s="202"/>
      <c r="F143" s="209"/>
    </row>
    <row r="144" spans="1:6" x14ac:dyDescent="0.3">
      <c r="B144" s="210"/>
      <c r="C144" s="208"/>
      <c r="D144" s="38"/>
      <c r="E144" s="202"/>
      <c r="F144" s="209"/>
    </row>
    <row r="145" spans="2:6" x14ac:dyDescent="0.3">
      <c r="B145" s="210"/>
      <c r="C145" s="208"/>
      <c r="D145" s="38"/>
      <c r="E145" s="202"/>
      <c r="F145" s="209"/>
    </row>
    <row r="146" spans="2:6" ht="20.399999999999999" x14ac:dyDescent="0.35">
      <c r="B146" s="207" t="s">
        <v>99</v>
      </c>
      <c r="C146" s="211"/>
      <c r="D146" s="212"/>
      <c r="E146" s="213"/>
      <c r="F146" s="225">
        <f>F139</f>
        <v>0</v>
      </c>
    </row>
    <row r="147" spans="2:6" x14ac:dyDescent="0.3">
      <c r="B147" s="210"/>
      <c r="C147" s="208"/>
      <c r="D147" s="38"/>
      <c r="E147" s="202"/>
      <c r="F147" s="209"/>
    </row>
    <row r="148" spans="2:6" ht="16.2" thickBot="1" x14ac:dyDescent="0.35">
      <c r="B148" s="226"/>
      <c r="C148" s="227"/>
      <c r="D148" s="228"/>
      <c r="E148" s="229"/>
      <c r="F148" s="230"/>
    </row>
    <row r="149" spans="2:6" ht="16.2" thickTop="1" x14ac:dyDescent="0.3"/>
    <row r="168" spans="1:6" ht="20.399999999999999" x14ac:dyDescent="0.35">
      <c r="B168" s="43" t="s">
        <v>100</v>
      </c>
      <c r="C168" s="4"/>
      <c r="D168" s="5"/>
      <c r="E168" s="44"/>
      <c r="F168" s="45"/>
    </row>
    <row r="169" spans="1:6" ht="20.399999999999999" x14ac:dyDescent="0.35">
      <c r="B169" s="43"/>
      <c r="C169" s="4"/>
      <c r="D169" s="5"/>
      <c r="E169" s="44"/>
      <c r="F169" s="45"/>
    </row>
    <row r="170" spans="1:6" x14ac:dyDescent="0.3">
      <c r="B170" s="193" t="s">
        <v>101</v>
      </c>
      <c r="C170" s="4"/>
      <c r="D170" s="5"/>
      <c r="E170" s="44"/>
      <c r="F170" s="45"/>
    </row>
    <row r="171" spans="1:6" x14ac:dyDescent="0.3">
      <c r="B171" s="14"/>
      <c r="C171" s="4"/>
      <c r="D171" s="5"/>
      <c r="E171" s="44"/>
      <c r="F171" s="45"/>
    </row>
    <row r="172" spans="1:6" x14ac:dyDescent="0.3">
      <c r="B172" s="194" t="s">
        <v>102</v>
      </c>
      <c r="C172" s="195" t="s">
        <v>1</v>
      </c>
      <c r="D172" s="196" t="s">
        <v>5</v>
      </c>
      <c r="E172" s="197" t="s">
        <v>2</v>
      </c>
      <c r="F172" s="198" t="s">
        <v>3</v>
      </c>
    </row>
    <row r="174" spans="1:6" ht="156" x14ac:dyDescent="0.3">
      <c r="A174" s="15" t="s">
        <v>0</v>
      </c>
      <c r="B174" s="24" t="s">
        <v>103</v>
      </c>
      <c r="C174" s="4"/>
      <c r="D174" s="5"/>
      <c r="E174" s="44"/>
      <c r="F174" s="45"/>
    </row>
    <row r="175" spans="1:6" x14ac:dyDescent="0.3">
      <c r="B175" s="14"/>
      <c r="C175" s="4" t="s">
        <v>64</v>
      </c>
      <c r="D175" s="5">
        <v>50</v>
      </c>
      <c r="E175" s="44"/>
      <c r="F175" s="45">
        <f>D175*E175</f>
        <v>0</v>
      </c>
    </row>
    <row r="176" spans="1:6" x14ac:dyDescent="0.3">
      <c r="B176" s="14"/>
      <c r="C176" s="4"/>
      <c r="D176" s="5"/>
      <c r="E176" s="44"/>
      <c r="F176" s="45"/>
    </row>
    <row r="177" spans="1:6" x14ac:dyDescent="0.3">
      <c r="B177" s="201"/>
      <c r="C177" s="17" t="s">
        <v>104</v>
      </c>
      <c r="D177" s="18"/>
      <c r="E177" s="46"/>
      <c r="F177" s="47">
        <f>SUM(F173:F176)</f>
        <v>0</v>
      </c>
    </row>
    <row r="180" spans="1:6" x14ac:dyDescent="0.3">
      <c r="A180" s="15"/>
      <c r="B180" s="194" t="s">
        <v>105</v>
      </c>
      <c r="C180" s="195" t="s">
        <v>1</v>
      </c>
      <c r="D180" s="196" t="s">
        <v>5</v>
      </c>
      <c r="E180" s="197" t="s">
        <v>2</v>
      </c>
      <c r="F180" s="198" t="s">
        <v>3</v>
      </c>
    </row>
    <row r="181" spans="1:6" x14ac:dyDescent="0.3">
      <c r="A181" s="15"/>
      <c r="B181" s="14"/>
      <c r="C181" s="4"/>
      <c r="D181" s="5"/>
      <c r="E181" s="44"/>
      <c r="F181" s="45"/>
    </row>
    <row r="182" spans="1:6" ht="249.6" x14ac:dyDescent="0.3">
      <c r="A182" s="15" t="s">
        <v>0</v>
      </c>
      <c r="B182" s="24" t="s">
        <v>491</v>
      </c>
      <c r="C182" s="4"/>
      <c r="D182" s="5"/>
      <c r="E182" s="44"/>
      <c r="F182" s="45"/>
    </row>
    <row r="183" spans="1:6" ht="18.600000000000001" x14ac:dyDescent="0.3">
      <c r="A183" s="15"/>
      <c r="B183" s="68" t="s">
        <v>68</v>
      </c>
      <c r="C183" s="4" t="s">
        <v>23</v>
      </c>
      <c r="D183" s="5">
        <v>5.2</v>
      </c>
      <c r="E183" s="44"/>
      <c r="F183" s="45">
        <f>D183*E183</f>
        <v>0</v>
      </c>
    </row>
    <row r="184" spans="1:6" ht="18.600000000000001" x14ac:dyDescent="0.3">
      <c r="A184" s="15"/>
      <c r="B184" s="68" t="s">
        <v>69</v>
      </c>
      <c r="C184" s="4" t="s">
        <v>23</v>
      </c>
      <c r="D184" s="5">
        <v>46.8</v>
      </c>
      <c r="E184" s="44"/>
      <c r="F184" s="45">
        <f>D184*E184</f>
        <v>0</v>
      </c>
    </row>
    <row r="186" spans="1:6" ht="93.6" x14ac:dyDescent="0.3">
      <c r="A186" s="15" t="s">
        <v>4</v>
      </c>
      <c r="B186" s="24" t="s">
        <v>106</v>
      </c>
    </row>
    <row r="187" spans="1:6" ht="18.600000000000001" x14ac:dyDescent="0.3">
      <c r="C187" s="4" t="s">
        <v>492</v>
      </c>
      <c r="D187" s="5">
        <v>36</v>
      </c>
      <c r="E187" s="44"/>
      <c r="F187" s="45">
        <f>D187*E187</f>
        <v>0</v>
      </c>
    </row>
    <row r="189" spans="1:6" ht="62.4" x14ac:dyDescent="0.3">
      <c r="A189" s="15" t="s">
        <v>6</v>
      </c>
      <c r="B189" s="24" t="s">
        <v>70</v>
      </c>
      <c r="C189" s="4"/>
      <c r="D189" s="5"/>
      <c r="E189" s="44"/>
      <c r="F189" s="45"/>
    </row>
    <row r="190" spans="1:6" ht="18.600000000000001" x14ac:dyDescent="0.3">
      <c r="A190" s="15"/>
      <c r="B190" s="14"/>
      <c r="C190" s="4" t="s">
        <v>23</v>
      </c>
      <c r="D190" s="5">
        <v>3.6</v>
      </c>
      <c r="E190" s="44"/>
      <c r="F190" s="45">
        <f>D190*E190</f>
        <v>0</v>
      </c>
    </row>
    <row r="192" spans="1:6" ht="93.6" x14ac:dyDescent="0.3">
      <c r="A192" s="15" t="s">
        <v>7</v>
      </c>
      <c r="B192" s="24" t="s">
        <v>71</v>
      </c>
      <c r="C192" s="4"/>
      <c r="D192" s="5"/>
      <c r="E192" s="44"/>
      <c r="F192" s="45"/>
    </row>
    <row r="193" spans="1:6" ht="18.600000000000001" x14ac:dyDescent="0.3">
      <c r="A193" s="15"/>
      <c r="B193" s="14"/>
      <c r="C193" s="4" t="s">
        <v>23</v>
      </c>
      <c r="D193" s="5">
        <v>45</v>
      </c>
      <c r="E193" s="44"/>
      <c r="F193" s="45">
        <f>D193*E193</f>
        <v>0</v>
      </c>
    </row>
    <row r="195" spans="1:6" ht="62.4" x14ac:dyDescent="0.3">
      <c r="A195" s="15" t="s">
        <v>8</v>
      </c>
      <c r="B195" s="24" t="s">
        <v>107</v>
      </c>
      <c r="C195" s="4"/>
      <c r="D195" s="5"/>
      <c r="E195" s="44"/>
      <c r="F195" s="45"/>
    </row>
    <row r="196" spans="1:6" ht="18.600000000000001" x14ac:dyDescent="0.3">
      <c r="A196" s="15"/>
      <c r="B196" s="14"/>
      <c r="C196" s="4" t="s">
        <v>23</v>
      </c>
      <c r="D196" s="5">
        <v>9</v>
      </c>
      <c r="E196" s="44"/>
      <c r="F196" s="45">
        <f>D196*E196</f>
        <v>0</v>
      </c>
    </row>
    <row r="197" spans="1:6" x14ac:dyDescent="0.3">
      <c r="A197" s="15"/>
      <c r="B197" s="14"/>
      <c r="C197" s="4"/>
      <c r="D197" s="5"/>
      <c r="E197" s="44"/>
      <c r="F197" s="45"/>
    </row>
    <row r="198" spans="1:6" x14ac:dyDescent="0.3">
      <c r="A198" s="15"/>
      <c r="B198" s="201"/>
      <c r="C198" s="17" t="s">
        <v>108</v>
      </c>
      <c r="D198" s="18"/>
      <c r="E198" s="46"/>
      <c r="F198" s="47">
        <f>SUM(F181:F197)</f>
        <v>0</v>
      </c>
    </row>
    <row r="201" spans="1:6" x14ac:dyDescent="0.3">
      <c r="B201" s="194" t="s">
        <v>493</v>
      </c>
      <c r="C201" s="195" t="s">
        <v>1</v>
      </c>
      <c r="D201" s="196" t="s">
        <v>5</v>
      </c>
      <c r="E201" s="197" t="s">
        <v>2</v>
      </c>
      <c r="F201" s="198" t="s">
        <v>3</v>
      </c>
    </row>
    <row r="202" spans="1:6" x14ac:dyDescent="0.3">
      <c r="B202" s="14"/>
      <c r="C202" s="4"/>
      <c r="D202" s="5"/>
      <c r="E202" s="44"/>
      <c r="F202" s="45"/>
    </row>
    <row r="203" spans="1:6" ht="62.4" x14ac:dyDescent="0.3">
      <c r="A203" s="15" t="s">
        <v>0</v>
      </c>
      <c r="B203" s="24" t="s">
        <v>109</v>
      </c>
      <c r="C203" s="4"/>
      <c r="D203" s="5"/>
      <c r="E203" s="44"/>
      <c r="F203" s="45"/>
    </row>
    <row r="204" spans="1:6" x14ac:dyDescent="0.3">
      <c r="B204" s="205" t="s">
        <v>110</v>
      </c>
      <c r="C204" s="4" t="s">
        <v>64</v>
      </c>
      <c r="D204" s="5">
        <v>30</v>
      </c>
      <c r="E204" s="44"/>
      <c r="F204" s="45">
        <f t="shared" ref="F204:F205" si="0">D204*E204</f>
        <v>0</v>
      </c>
    </row>
    <row r="205" spans="1:6" x14ac:dyDescent="0.3">
      <c r="B205" s="205" t="s">
        <v>111</v>
      </c>
      <c r="C205" s="4" t="s">
        <v>64</v>
      </c>
      <c r="D205" s="5">
        <v>20</v>
      </c>
      <c r="E205" s="44"/>
      <c r="F205" s="45">
        <f t="shared" si="0"/>
        <v>0</v>
      </c>
    </row>
    <row r="207" spans="1:6" ht="46.8" x14ac:dyDescent="0.3">
      <c r="A207" s="15" t="s">
        <v>4</v>
      </c>
      <c r="B207" s="204" t="s">
        <v>494</v>
      </c>
      <c r="C207" s="4"/>
      <c r="D207" s="5"/>
      <c r="E207" s="44"/>
      <c r="F207" s="45"/>
    </row>
    <row r="208" spans="1:6" x14ac:dyDescent="0.3">
      <c r="B208" s="14"/>
      <c r="C208" s="4" t="s">
        <v>96</v>
      </c>
      <c r="D208" s="5">
        <v>1</v>
      </c>
      <c r="E208" s="44"/>
      <c r="F208" s="45">
        <f>D208*E208</f>
        <v>0</v>
      </c>
    </row>
    <row r="210" spans="1:6" ht="31.2" x14ac:dyDescent="0.3">
      <c r="A210" s="15" t="s">
        <v>6</v>
      </c>
      <c r="B210" s="24" t="s">
        <v>112</v>
      </c>
      <c r="C210" s="4"/>
      <c r="D210" s="5"/>
      <c r="E210" s="44"/>
      <c r="F210" s="45"/>
    </row>
    <row r="211" spans="1:6" x14ac:dyDescent="0.3">
      <c r="A211" s="15"/>
      <c r="B211" s="205" t="s">
        <v>495</v>
      </c>
      <c r="C211" s="4" t="s">
        <v>16</v>
      </c>
      <c r="D211" s="5">
        <v>3</v>
      </c>
      <c r="E211" s="44"/>
      <c r="F211" s="45">
        <f>D211*E211</f>
        <v>0</v>
      </c>
    </row>
    <row r="213" spans="1:6" ht="46.8" x14ac:dyDescent="0.3">
      <c r="A213" s="15" t="s">
        <v>7</v>
      </c>
      <c r="B213" s="24" t="s">
        <v>113</v>
      </c>
      <c r="C213" s="4"/>
      <c r="D213" s="5"/>
      <c r="E213" s="44"/>
      <c r="F213" s="45"/>
    </row>
    <row r="214" spans="1:6" x14ac:dyDescent="0.3">
      <c r="A214" s="15"/>
      <c r="B214" s="205"/>
      <c r="C214" s="4" t="s">
        <v>64</v>
      </c>
      <c r="D214" s="5">
        <v>45</v>
      </c>
      <c r="E214" s="44"/>
      <c r="F214" s="45">
        <f>D214*E214</f>
        <v>0</v>
      </c>
    </row>
    <row r="215" spans="1:6" x14ac:dyDescent="0.3">
      <c r="A215" s="15"/>
      <c r="B215" s="14"/>
      <c r="C215" s="4"/>
      <c r="D215" s="5"/>
      <c r="E215" s="44"/>
      <c r="F215" s="45"/>
    </row>
    <row r="216" spans="1:6" x14ac:dyDescent="0.3">
      <c r="A216" s="15"/>
      <c r="B216" s="201"/>
      <c r="C216" s="17" t="s">
        <v>87</v>
      </c>
      <c r="D216" s="18"/>
      <c r="E216" s="46"/>
      <c r="F216" s="47">
        <f>SUM(F202:F215)</f>
        <v>0</v>
      </c>
    </row>
    <row r="218" spans="1:6" x14ac:dyDescent="0.3">
      <c r="A218" s="15"/>
      <c r="B218" s="194" t="s">
        <v>114</v>
      </c>
      <c r="C218" s="195" t="s">
        <v>1</v>
      </c>
      <c r="D218" s="196" t="s">
        <v>5</v>
      </c>
      <c r="E218" s="197" t="s">
        <v>2</v>
      </c>
      <c r="F218" s="198" t="s">
        <v>3</v>
      </c>
    </row>
    <row r="219" spans="1:6" x14ac:dyDescent="0.3">
      <c r="A219" s="15"/>
      <c r="B219" s="14"/>
      <c r="C219" s="4"/>
      <c r="D219" s="5"/>
      <c r="E219" s="44"/>
      <c r="F219" s="45"/>
    </row>
    <row r="220" spans="1:6" ht="78" x14ac:dyDescent="0.3">
      <c r="A220" s="15" t="s">
        <v>0</v>
      </c>
      <c r="B220" s="24" t="s">
        <v>115</v>
      </c>
      <c r="C220" s="4"/>
      <c r="D220" s="5"/>
      <c r="E220" s="44"/>
      <c r="F220" s="45"/>
    </row>
    <row r="221" spans="1:6" x14ac:dyDescent="0.3">
      <c r="A221" s="15"/>
      <c r="B221" s="24"/>
      <c r="C221" s="4" t="s">
        <v>34</v>
      </c>
      <c r="D221" s="5">
        <v>70</v>
      </c>
      <c r="E221" s="44"/>
      <c r="F221" s="45">
        <f>D221*E221</f>
        <v>0</v>
      </c>
    </row>
    <row r="222" spans="1:6" x14ac:dyDescent="0.3">
      <c r="B222" s="50"/>
    </row>
    <row r="224" spans="1:6" s="22" customFormat="1" x14ac:dyDescent="0.3">
      <c r="A224" s="15"/>
      <c r="B224" s="201"/>
      <c r="C224" s="17" t="s">
        <v>116</v>
      </c>
      <c r="D224" s="18"/>
      <c r="E224" s="46"/>
      <c r="F224" s="47">
        <f>SUM(F219:F223)</f>
        <v>0</v>
      </c>
    </row>
    <row r="244" spans="1:6" s="22" customFormat="1" x14ac:dyDescent="0.3">
      <c r="A244" s="15"/>
      <c r="B244" s="193" t="s">
        <v>117</v>
      </c>
      <c r="C244" s="4"/>
      <c r="D244" s="5"/>
      <c r="E244" s="44"/>
      <c r="F244" s="45"/>
    </row>
    <row r="246" spans="1:6" ht="78" x14ac:dyDescent="0.3">
      <c r="A246" s="15" t="s">
        <v>0</v>
      </c>
      <c r="B246" s="24" t="s">
        <v>118</v>
      </c>
      <c r="C246" s="4"/>
      <c r="D246" s="5"/>
      <c r="E246" s="44"/>
      <c r="F246" s="45"/>
    </row>
    <row r="247" spans="1:6" x14ac:dyDescent="0.3">
      <c r="A247" s="15"/>
      <c r="B247" s="231" t="s">
        <v>496</v>
      </c>
      <c r="C247" s="4" t="s">
        <v>64</v>
      </c>
      <c r="D247" s="5">
        <v>20</v>
      </c>
      <c r="E247" s="44"/>
      <c r="F247" s="45">
        <f>D247*E247</f>
        <v>0</v>
      </c>
    </row>
    <row r="248" spans="1:6" x14ac:dyDescent="0.3">
      <c r="A248" s="15"/>
      <c r="B248" s="231" t="s">
        <v>497</v>
      </c>
      <c r="C248" s="4" t="s">
        <v>64</v>
      </c>
      <c r="D248" s="5">
        <v>25</v>
      </c>
      <c r="E248" s="44"/>
      <c r="F248" s="45">
        <f>D248*E248</f>
        <v>0</v>
      </c>
    </row>
    <row r="250" spans="1:6" ht="62.4" x14ac:dyDescent="0.3">
      <c r="A250" s="15" t="s">
        <v>4</v>
      </c>
      <c r="B250" s="24" t="s">
        <v>119</v>
      </c>
      <c r="C250" s="4"/>
      <c r="D250" s="5"/>
      <c r="E250" s="44"/>
      <c r="F250" s="45"/>
    </row>
    <row r="251" spans="1:6" x14ac:dyDescent="0.3">
      <c r="A251" s="15"/>
      <c r="B251" s="231" t="s">
        <v>496</v>
      </c>
      <c r="C251" s="4" t="s">
        <v>16</v>
      </c>
      <c r="D251" s="5">
        <v>5</v>
      </c>
      <c r="E251" s="44"/>
      <c r="F251" s="45">
        <f>D251*E251</f>
        <v>0</v>
      </c>
    </row>
    <row r="253" spans="1:6" ht="46.8" x14ac:dyDescent="0.3">
      <c r="A253" s="15" t="s">
        <v>6</v>
      </c>
      <c r="B253" s="24" t="s">
        <v>120</v>
      </c>
      <c r="C253" s="4"/>
      <c r="D253" s="5"/>
      <c r="E253" s="44"/>
      <c r="F253" s="45"/>
    </row>
    <row r="254" spans="1:6" x14ac:dyDescent="0.3">
      <c r="A254" s="15"/>
      <c r="B254" s="232"/>
      <c r="C254" s="4" t="s">
        <v>64</v>
      </c>
      <c r="D254" s="5">
        <v>45</v>
      </c>
      <c r="E254" s="44"/>
      <c r="F254" s="45">
        <f>D254*E254</f>
        <v>0</v>
      </c>
    </row>
    <row r="255" spans="1:6" x14ac:dyDescent="0.3">
      <c r="A255" s="15"/>
      <c r="B255" s="232"/>
      <c r="C255" s="4"/>
      <c r="D255" s="5"/>
      <c r="E255" s="44"/>
      <c r="F255" s="45"/>
    </row>
    <row r="256" spans="1:6" ht="46.8" x14ac:dyDescent="0.3">
      <c r="A256" s="15" t="s">
        <v>7</v>
      </c>
      <c r="B256" s="24" t="s">
        <v>121</v>
      </c>
      <c r="C256" s="4"/>
      <c r="D256" s="5"/>
      <c r="E256" s="44"/>
      <c r="F256" s="45"/>
    </row>
    <row r="257" spans="1:6" x14ac:dyDescent="0.3">
      <c r="A257" s="15"/>
      <c r="B257" s="232"/>
      <c r="C257" s="4" t="s">
        <v>64</v>
      </c>
      <c r="D257" s="5">
        <v>45</v>
      </c>
      <c r="E257" s="44"/>
      <c r="F257" s="45">
        <f>D257*E257</f>
        <v>0</v>
      </c>
    </row>
    <row r="259" spans="1:6" x14ac:dyDescent="0.3">
      <c r="B259" s="201"/>
      <c r="C259" s="17" t="s">
        <v>122</v>
      </c>
      <c r="D259" s="18"/>
      <c r="E259" s="46"/>
      <c r="F259" s="47">
        <f>SUM(F245:F258)</f>
        <v>0</v>
      </c>
    </row>
    <row r="261" spans="1:6" ht="16.2" thickBot="1" x14ac:dyDescent="0.35"/>
    <row r="262" spans="1:6" ht="16.2" thickTop="1" x14ac:dyDescent="0.3">
      <c r="B262" s="55"/>
      <c r="C262" s="56"/>
      <c r="D262" s="57"/>
      <c r="E262" s="58"/>
      <c r="F262" s="59"/>
    </row>
    <row r="263" spans="1:6" ht="40.799999999999997" x14ac:dyDescent="0.3">
      <c r="B263" s="233" t="s">
        <v>123</v>
      </c>
      <c r="C263" s="208"/>
      <c r="D263" s="38"/>
      <c r="E263" s="202"/>
      <c r="F263" s="209"/>
    </row>
    <row r="264" spans="1:6" x14ac:dyDescent="0.3">
      <c r="B264" s="210"/>
      <c r="C264" s="208"/>
      <c r="D264" s="38"/>
      <c r="E264" s="202"/>
      <c r="F264" s="209"/>
    </row>
    <row r="265" spans="1:6" x14ac:dyDescent="0.3">
      <c r="B265" s="210" t="s">
        <v>101</v>
      </c>
      <c r="C265" s="208"/>
      <c r="D265" s="38"/>
      <c r="E265" s="202"/>
      <c r="F265" s="209">
        <f>F177+F198+F216+F224</f>
        <v>0</v>
      </c>
    </row>
    <row r="266" spans="1:6" x14ac:dyDescent="0.3">
      <c r="B266" s="210" t="s">
        <v>117</v>
      </c>
      <c r="C266" s="208"/>
      <c r="D266" s="38"/>
      <c r="E266" s="202"/>
      <c r="F266" s="209">
        <f>F259</f>
        <v>0</v>
      </c>
    </row>
    <row r="267" spans="1:6" x14ac:dyDescent="0.3">
      <c r="B267" s="210"/>
      <c r="C267" s="208"/>
      <c r="D267" s="38"/>
      <c r="E267" s="202"/>
      <c r="F267" s="209"/>
    </row>
    <row r="268" spans="1:6" ht="21" x14ac:dyDescent="0.4">
      <c r="B268" s="207" t="s">
        <v>124</v>
      </c>
      <c r="C268" s="234"/>
      <c r="D268" s="235"/>
      <c r="E268" s="236"/>
      <c r="F268" s="237">
        <f>SUM(F265:F266)</f>
        <v>0</v>
      </c>
    </row>
    <row r="269" spans="1:6" x14ac:dyDescent="0.3">
      <c r="B269" s="210"/>
      <c r="C269" s="208"/>
      <c r="D269" s="38"/>
      <c r="E269" s="202"/>
      <c r="F269" s="209"/>
    </row>
    <row r="270" spans="1:6" ht="16.2" thickBot="1" x14ac:dyDescent="0.35">
      <c r="B270" s="226"/>
      <c r="C270" s="227"/>
      <c r="D270" s="228"/>
      <c r="E270" s="229"/>
      <c r="F270" s="230"/>
    </row>
    <row r="271" spans="1:6" ht="16.8" thickTop="1" thickBot="1" x14ac:dyDescent="0.35">
      <c r="B271" s="14"/>
      <c r="C271" s="4"/>
      <c r="D271" s="5"/>
      <c r="E271" s="44"/>
      <c r="F271" s="45"/>
    </row>
    <row r="272" spans="1:6" ht="16.2" thickTop="1" x14ac:dyDescent="0.3">
      <c r="B272" s="220"/>
      <c r="C272" s="221"/>
      <c r="D272" s="222"/>
      <c r="E272" s="223"/>
      <c r="F272" s="224"/>
    </row>
    <row r="273" spans="2:6" ht="20.399999999999999" x14ac:dyDescent="0.3">
      <c r="B273" s="233" t="s">
        <v>125</v>
      </c>
      <c r="C273" s="208"/>
      <c r="D273" s="38"/>
      <c r="E273" s="202"/>
      <c r="F273" s="209"/>
    </row>
    <row r="274" spans="2:6" x14ac:dyDescent="0.3">
      <c r="B274" s="210"/>
      <c r="C274" s="208"/>
      <c r="D274" s="38"/>
      <c r="E274" s="202"/>
      <c r="F274" s="209"/>
    </row>
    <row r="275" spans="2:6" x14ac:dyDescent="0.3">
      <c r="B275" s="238" t="s">
        <v>126</v>
      </c>
      <c r="C275" s="208"/>
      <c r="D275" s="38"/>
      <c r="E275" s="202"/>
      <c r="F275" s="209">
        <f>F90</f>
        <v>0</v>
      </c>
    </row>
    <row r="276" spans="2:6" x14ac:dyDescent="0.3">
      <c r="B276" s="238" t="s">
        <v>94</v>
      </c>
      <c r="C276" s="208"/>
      <c r="D276" s="38"/>
      <c r="E276" s="202"/>
      <c r="F276" s="209">
        <f>F146</f>
        <v>0</v>
      </c>
    </row>
    <row r="277" spans="2:6" x14ac:dyDescent="0.3">
      <c r="B277" s="238" t="s">
        <v>127</v>
      </c>
      <c r="C277" s="208"/>
      <c r="D277" s="38"/>
      <c r="E277" s="202"/>
      <c r="F277" s="209">
        <f>F268</f>
        <v>0</v>
      </c>
    </row>
    <row r="278" spans="2:6" x14ac:dyDescent="0.3">
      <c r="B278" s="210"/>
      <c r="C278" s="208"/>
      <c r="D278" s="38"/>
      <c r="E278" s="202"/>
      <c r="F278" s="209"/>
    </row>
    <row r="279" spans="2:6" ht="21" x14ac:dyDescent="0.4">
      <c r="B279" s="239" t="s">
        <v>17</v>
      </c>
      <c r="C279" s="234"/>
      <c r="D279" s="235"/>
      <c r="E279" s="236"/>
      <c r="F279" s="240">
        <f>SUM(F275:F277)</f>
        <v>0</v>
      </c>
    </row>
    <row r="280" spans="2:6" ht="21" x14ac:dyDescent="0.4">
      <c r="B280" s="239"/>
      <c r="C280" s="234"/>
      <c r="D280" s="235"/>
      <c r="E280" s="213" t="s">
        <v>128</v>
      </c>
      <c r="F280" s="240">
        <f>F279*0.25</f>
        <v>0</v>
      </c>
    </row>
    <row r="281" spans="2:6" ht="21" x14ac:dyDescent="0.4">
      <c r="B281" s="239" t="s">
        <v>129</v>
      </c>
      <c r="C281" s="234"/>
      <c r="D281" s="235"/>
      <c r="E281" s="236"/>
      <c r="F281" s="240">
        <f>SUM(F279+F280)</f>
        <v>0</v>
      </c>
    </row>
    <row r="282" spans="2:6" x14ac:dyDescent="0.3">
      <c r="B282" s="238"/>
      <c r="C282" s="208"/>
      <c r="D282" s="38"/>
      <c r="E282" s="202"/>
      <c r="F282" s="241"/>
    </row>
    <row r="283" spans="2:6" x14ac:dyDescent="0.3">
      <c r="B283" s="238"/>
      <c r="C283" s="208"/>
      <c r="D283" s="38"/>
      <c r="E283" s="242"/>
      <c r="F283" s="241"/>
    </row>
    <row r="284" spans="2:6" ht="16.2" thickBot="1" x14ac:dyDescent="0.35">
      <c r="B284" s="62"/>
      <c r="C284" s="63"/>
      <c r="D284" s="64"/>
      <c r="E284" s="65"/>
      <c r="F284" s="66"/>
    </row>
    <row r="285" spans="2:6" ht="16.2" thickTop="1" x14ac:dyDescent="0.3"/>
    <row r="286" spans="2:6" x14ac:dyDescent="0.3">
      <c r="B286" s="14" t="s">
        <v>178</v>
      </c>
    </row>
    <row r="287" spans="2:6" x14ac:dyDescent="0.3">
      <c r="B287" s="14" t="s">
        <v>179</v>
      </c>
    </row>
  </sheetData>
  <pageMargins left="0.70866141732283472" right="0.70866141732283472" top="0.74803149606299213" bottom="0.74803149606299213" header="0.31496062992125984" footer="0.31496062992125984"/>
  <pageSetup paperSize="9" scale="74" fitToHeight="1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24"/>
  <sheetViews>
    <sheetView view="pageLayout" zoomScaleNormal="100" workbookViewId="0">
      <selection activeCell="E106" sqref="E106"/>
    </sheetView>
  </sheetViews>
  <sheetFormatPr defaultColWidth="9.109375" defaultRowHeight="13.2" x14ac:dyDescent="0.25"/>
  <cols>
    <col min="1" max="1" width="9.109375" style="71"/>
    <col min="2" max="2" width="39.5546875" style="71" customWidth="1"/>
    <col min="3" max="4" width="9.109375" style="71"/>
    <col min="5" max="5" width="9.109375" style="72"/>
    <col min="6" max="6" width="11.44140625" style="72" customWidth="1"/>
    <col min="7" max="16384" width="9.109375" style="71"/>
  </cols>
  <sheetData>
    <row r="1" spans="1:6" ht="15.6" x14ac:dyDescent="0.3">
      <c r="A1" s="89">
        <v>1</v>
      </c>
      <c r="B1" s="90" t="s">
        <v>421</v>
      </c>
      <c r="C1" s="91"/>
      <c r="D1" s="91"/>
      <c r="E1" s="92"/>
      <c r="F1" s="92"/>
    </row>
    <row r="2" spans="1:6" ht="15.6" x14ac:dyDescent="0.3">
      <c r="A2" s="93"/>
      <c r="B2" s="94"/>
      <c r="C2" s="95"/>
      <c r="D2" s="95"/>
      <c r="E2" s="96"/>
      <c r="F2" s="96"/>
    </row>
    <row r="3" spans="1:6" ht="15.6" x14ac:dyDescent="0.3">
      <c r="A3" s="93"/>
      <c r="B3" s="97" t="s">
        <v>130</v>
      </c>
      <c r="C3" s="98"/>
      <c r="D3" s="98"/>
      <c r="E3" s="98"/>
      <c r="F3" s="98"/>
    </row>
    <row r="4" spans="1:6" ht="249.6" x14ac:dyDescent="0.3">
      <c r="A4" s="93"/>
      <c r="B4" s="99" t="s">
        <v>422</v>
      </c>
      <c r="C4" s="98"/>
      <c r="D4" s="98"/>
      <c r="E4" s="98"/>
      <c r="F4" s="98"/>
    </row>
    <row r="5" spans="1:6" ht="15.6" x14ac:dyDescent="0.3">
      <c r="A5" s="93"/>
      <c r="B5" s="99"/>
      <c r="C5" s="98"/>
      <c r="D5" s="98"/>
      <c r="E5" s="98"/>
      <c r="F5" s="98"/>
    </row>
    <row r="6" spans="1:6" ht="31.2" x14ac:dyDescent="0.3">
      <c r="A6" s="100" t="s">
        <v>423</v>
      </c>
      <c r="B6" s="101" t="s">
        <v>424</v>
      </c>
      <c r="C6" s="95" t="s">
        <v>425</v>
      </c>
      <c r="D6" s="95">
        <v>1</v>
      </c>
      <c r="E6" s="96"/>
      <c r="F6" s="96">
        <f>E6*D6</f>
        <v>0</v>
      </c>
    </row>
    <row r="7" spans="1:6" ht="15.6" x14ac:dyDescent="0.3">
      <c r="A7" s="93"/>
      <c r="B7" s="99"/>
      <c r="C7" s="98"/>
      <c r="D7" s="98"/>
      <c r="E7" s="98"/>
      <c r="F7" s="98"/>
    </row>
    <row r="8" spans="1:6" ht="31.2" x14ac:dyDescent="0.3">
      <c r="A8" s="100" t="s">
        <v>426</v>
      </c>
      <c r="B8" s="101" t="s">
        <v>427</v>
      </c>
      <c r="C8" s="95" t="s">
        <v>425</v>
      </c>
      <c r="D8" s="95">
        <v>1</v>
      </c>
      <c r="E8" s="96"/>
      <c r="F8" s="96">
        <f>E8*D8</f>
        <v>0</v>
      </c>
    </row>
    <row r="9" spans="1:6" ht="15.6" x14ac:dyDescent="0.3">
      <c r="A9" s="100"/>
      <c r="B9" s="101"/>
      <c r="C9" s="95"/>
      <c r="D9" s="95"/>
      <c r="E9" s="96"/>
      <c r="F9" s="96"/>
    </row>
    <row r="10" spans="1:6" ht="46.8" x14ac:dyDescent="0.3">
      <c r="A10" s="102" t="s">
        <v>6</v>
      </c>
      <c r="B10" s="103" t="s">
        <v>428</v>
      </c>
      <c r="C10" s="95" t="s">
        <v>64</v>
      </c>
      <c r="D10" s="95">
        <v>40</v>
      </c>
      <c r="E10" s="96"/>
      <c r="F10" s="96">
        <f>E10*D10</f>
        <v>0</v>
      </c>
    </row>
    <row r="11" spans="1:6" ht="15.6" x14ac:dyDescent="0.3">
      <c r="A11" s="100"/>
      <c r="B11" s="101"/>
      <c r="C11" s="95"/>
      <c r="D11" s="95"/>
      <c r="E11" s="96"/>
      <c r="F11" s="96"/>
    </row>
    <row r="12" spans="1:6" ht="62.4" x14ac:dyDescent="0.3">
      <c r="A12" s="102" t="s">
        <v>7</v>
      </c>
      <c r="B12" s="103" t="s">
        <v>429</v>
      </c>
      <c r="C12" s="95" t="s">
        <v>64</v>
      </c>
      <c r="D12" s="95">
        <v>50</v>
      </c>
      <c r="E12" s="96"/>
      <c r="F12" s="96">
        <f>E12*D12</f>
        <v>0</v>
      </c>
    </row>
    <row r="13" spans="1:6" ht="15.6" x14ac:dyDescent="0.3">
      <c r="A13" s="93"/>
      <c r="B13" s="99"/>
      <c r="C13" s="98"/>
      <c r="D13" s="98"/>
      <c r="E13" s="98"/>
      <c r="F13" s="98"/>
    </row>
    <row r="14" spans="1:6" ht="62.4" x14ac:dyDescent="0.3">
      <c r="A14" s="102" t="s">
        <v>8</v>
      </c>
      <c r="B14" s="103" t="s">
        <v>430</v>
      </c>
      <c r="C14" s="104"/>
      <c r="D14" s="105"/>
      <c r="E14" s="106"/>
      <c r="F14" s="107"/>
    </row>
    <row r="15" spans="1:6" ht="15.6" x14ac:dyDescent="0.3">
      <c r="A15" s="108"/>
      <c r="B15" s="99"/>
      <c r="C15" s="98"/>
      <c r="D15" s="188"/>
      <c r="E15" s="98"/>
      <c r="F15" s="98"/>
    </row>
    <row r="16" spans="1:6" ht="15.6" x14ac:dyDescent="0.3">
      <c r="A16" s="109"/>
      <c r="B16" s="110" t="s">
        <v>431</v>
      </c>
      <c r="C16" s="111" t="s">
        <v>432</v>
      </c>
      <c r="D16" s="189">
        <v>1</v>
      </c>
      <c r="E16" s="106"/>
      <c r="F16" s="107"/>
    </row>
    <row r="17" spans="1:6" ht="15.6" x14ac:dyDescent="0.3">
      <c r="A17" s="108"/>
      <c r="B17" s="99"/>
      <c r="C17" s="98"/>
      <c r="D17" s="188"/>
      <c r="E17" s="98"/>
      <c r="F17" s="98"/>
    </row>
    <row r="18" spans="1:6" ht="15.6" x14ac:dyDescent="0.3">
      <c r="A18" s="108"/>
      <c r="B18" s="112" t="s">
        <v>433</v>
      </c>
      <c r="C18" s="113" t="s">
        <v>16</v>
      </c>
      <c r="D18" s="190">
        <v>10</v>
      </c>
      <c r="E18" s="96"/>
      <c r="F18" s="96"/>
    </row>
    <row r="19" spans="1:6" ht="15.6" x14ac:dyDescent="0.3">
      <c r="A19" s="108"/>
      <c r="B19" s="115"/>
      <c r="C19" s="113"/>
      <c r="D19" s="190"/>
      <c r="E19" s="96"/>
      <c r="F19" s="96"/>
    </row>
    <row r="20" spans="1:6" ht="15.6" x14ac:dyDescent="0.3">
      <c r="A20" s="108"/>
      <c r="B20" s="112" t="s">
        <v>434</v>
      </c>
      <c r="C20" s="113" t="s">
        <v>16</v>
      </c>
      <c r="D20" s="190">
        <v>6</v>
      </c>
      <c r="E20" s="96"/>
      <c r="F20" s="96"/>
    </row>
    <row r="21" spans="1:6" ht="15.6" x14ac:dyDescent="0.3">
      <c r="A21" s="108"/>
      <c r="B21" s="115"/>
      <c r="C21" s="113"/>
      <c r="D21" s="190"/>
      <c r="E21" s="96"/>
      <c r="F21" s="96"/>
    </row>
    <row r="22" spans="1:6" ht="15.6" x14ac:dyDescent="0.3">
      <c r="A22" s="108"/>
      <c r="B22" s="112" t="s">
        <v>435</v>
      </c>
      <c r="C22" s="113" t="s">
        <v>16</v>
      </c>
      <c r="D22" s="190">
        <v>3</v>
      </c>
      <c r="E22" s="96"/>
      <c r="F22" s="96"/>
    </row>
    <row r="23" spans="1:6" ht="15.6" x14ac:dyDescent="0.3">
      <c r="A23" s="108"/>
      <c r="B23" s="99"/>
      <c r="C23" s="113"/>
      <c r="D23" s="190"/>
      <c r="E23" s="96"/>
      <c r="F23" s="96"/>
    </row>
    <row r="24" spans="1:6" ht="15.6" x14ac:dyDescent="0.3">
      <c r="A24" s="108"/>
      <c r="B24" s="112" t="s">
        <v>436</v>
      </c>
      <c r="C24" s="113" t="s">
        <v>96</v>
      </c>
      <c r="D24" s="190">
        <v>1</v>
      </c>
      <c r="E24" s="116"/>
      <c r="F24" s="96"/>
    </row>
    <row r="25" spans="1:6" ht="15.6" x14ac:dyDescent="0.3">
      <c r="A25" s="108"/>
      <c r="B25" s="115"/>
      <c r="C25" s="113"/>
      <c r="D25" s="190"/>
      <c r="E25" s="116"/>
      <c r="F25" s="96"/>
    </row>
    <row r="26" spans="1:6" ht="78" x14ac:dyDescent="0.3">
      <c r="A26" s="108"/>
      <c r="B26" s="117" t="s">
        <v>437</v>
      </c>
      <c r="C26" s="118" t="s">
        <v>438</v>
      </c>
      <c r="D26" s="191">
        <v>1</v>
      </c>
      <c r="E26" s="116"/>
      <c r="F26" s="96"/>
    </row>
    <row r="27" spans="1:6" ht="15.6" x14ac:dyDescent="0.3">
      <c r="A27" s="108"/>
      <c r="B27" s="115"/>
      <c r="C27" s="95" t="s">
        <v>96</v>
      </c>
      <c r="D27" s="95">
        <v>1</v>
      </c>
      <c r="E27" s="116"/>
      <c r="F27" s="96">
        <f>E27*D27</f>
        <v>0</v>
      </c>
    </row>
    <row r="28" spans="1:6" ht="15.6" x14ac:dyDescent="0.3">
      <c r="A28" s="108"/>
      <c r="B28" s="115"/>
      <c r="C28" s="95"/>
      <c r="D28" s="95"/>
      <c r="E28" s="116"/>
      <c r="F28" s="96"/>
    </row>
    <row r="29" spans="1:6" ht="15.6" x14ac:dyDescent="0.3">
      <c r="A29" s="108" t="s">
        <v>9</v>
      </c>
      <c r="B29" s="119" t="s">
        <v>439</v>
      </c>
      <c r="C29" s="95"/>
      <c r="D29" s="95"/>
      <c r="E29" s="96"/>
      <c r="F29" s="96"/>
    </row>
    <row r="30" spans="1:6" ht="15.6" x14ac:dyDescent="0.3">
      <c r="A30" s="108"/>
      <c r="B30" s="119"/>
      <c r="C30" s="95"/>
      <c r="D30" s="95"/>
      <c r="E30" s="96"/>
      <c r="F30" s="96"/>
    </row>
    <row r="31" spans="1:6" ht="18.600000000000001" x14ac:dyDescent="0.3">
      <c r="A31" s="120"/>
      <c r="B31" s="115" t="s">
        <v>440</v>
      </c>
      <c r="C31" s="95" t="s">
        <v>64</v>
      </c>
      <c r="D31" s="95">
        <v>170</v>
      </c>
      <c r="E31" s="96"/>
      <c r="F31" s="96">
        <f>E31*D31</f>
        <v>0</v>
      </c>
    </row>
    <row r="32" spans="1:6" ht="15.6" x14ac:dyDescent="0.3">
      <c r="A32" s="120"/>
      <c r="B32" s="115"/>
      <c r="C32" s="95"/>
      <c r="D32" s="95"/>
      <c r="E32" s="96"/>
      <c r="F32" s="96"/>
    </row>
    <row r="33" spans="1:6" ht="18.600000000000001" x14ac:dyDescent="0.3">
      <c r="A33" s="120"/>
      <c r="B33" s="115" t="s">
        <v>441</v>
      </c>
      <c r="C33" s="95" t="s">
        <v>64</v>
      </c>
      <c r="D33" s="95">
        <v>350</v>
      </c>
      <c r="E33" s="96"/>
      <c r="F33" s="96">
        <f>E33*D33</f>
        <v>0</v>
      </c>
    </row>
    <row r="34" spans="1:6" ht="15.6" x14ac:dyDescent="0.3">
      <c r="A34" s="120"/>
      <c r="B34" s="115"/>
      <c r="C34" s="95"/>
      <c r="D34" s="95"/>
      <c r="E34" s="96"/>
      <c r="F34" s="96"/>
    </row>
    <row r="35" spans="1:6" ht="18.600000000000001" x14ac:dyDescent="0.3">
      <c r="A35" s="120"/>
      <c r="B35" s="112" t="s">
        <v>442</v>
      </c>
      <c r="C35" s="95" t="s">
        <v>64</v>
      </c>
      <c r="D35" s="95">
        <v>30</v>
      </c>
      <c r="E35" s="96"/>
      <c r="F35" s="96">
        <f>E35*D35</f>
        <v>0</v>
      </c>
    </row>
    <row r="36" spans="1:6" ht="15.6" x14ac:dyDescent="0.3">
      <c r="A36" s="120"/>
      <c r="B36" s="112"/>
      <c r="C36" s="95"/>
      <c r="D36" s="95"/>
      <c r="E36" s="96"/>
      <c r="F36" s="96"/>
    </row>
    <row r="37" spans="1:6" ht="31.2" x14ac:dyDescent="0.3">
      <c r="A37" s="120"/>
      <c r="B37" s="112" t="s">
        <v>443</v>
      </c>
      <c r="C37" s="95" t="s">
        <v>64</v>
      </c>
      <c r="D37" s="95">
        <v>50</v>
      </c>
      <c r="E37" s="96"/>
      <c r="F37" s="96">
        <f>E37*D37</f>
        <v>0</v>
      </c>
    </row>
    <row r="38" spans="1:6" ht="15.6" x14ac:dyDescent="0.3">
      <c r="A38" s="108"/>
      <c r="B38" s="121"/>
      <c r="C38" s="122"/>
      <c r="D38" s="123"/>
      <c r="E38" s="96"/>
      <c r="F38" s="96"/>
    </row>
    <row r="39" spans="1:6" ht="15.6" x14ac:dyDescent="0.3">
      <c r="A39" s="108" t="s">
        <v>10</v>
      </c>
      <c r="B39" s="115" t="s">
        <v>444</v>
      </c>
      <c r="C39" s="113"/>
      <c r="D39" s="113"/>
      <c r="E39" s="96"/>
      <c r="F39" s="96"/>
    </row>
    <row r="40" spans="1:6" ht="15.6" x14ac:dyDescent="0.3">
      <c r="A40" s="108"/>
      <c r="B40" s="115"/>
      <c r="C40" s="113"/>
      <c r="D40" s="113"/>
      <c r="E40" s="96"/>
      <c r="F40" s="96"/>
    </row>
    <row r="41" spans="1:6" ht="78" x14ac:dyDescent="0.3">
      <c r="A41" s="120"/>
      <c r="B41" s="115" t="s">
        <v>445</v>
      </c>
      <c r="C41" s="95" t="s">
        <v>432</v>
      </c>
      <c r="D41" s="95">
        <v>2</v>
      </c>
      <c r="E41" s="96"/>
      <c r="F41" s="96">
        <f>E41*D41</f>
        <v>0</v>
      </c>
    </row>
    <row r="42" spans="1:6" ht="15.6" x14ac:dyDescent="0.3">
      <c r="A42" s="120"/>
      <c r="B42" s="115"/>
      <c r="C42" s="95"/>
      <c r="D42" s="95"/>
      <c r="E42" s="96"/>
      <c r="F42" s="96"/>
    </row>
    <row r="43" spans="1:6" ht="62.4" x14ac:dyDescent="0.3">
      <c r="A43" s="120"/>
      <c r="B43" s="115" t="s">
        <v>446</v>
      </c>
      <c r="C43" s="95" t="s">
        <v>432</v>
      </c>
      <c r="D43" s="95">
        <v>15</v>
      </c>
      <c r="E43" s="96"/>
      <c r="F43" s="96">
        <f>E43*D43</f>
        <v>0</v>
      </c>
    </row>
    <row r="44" spans="1:6" ht="15.6" x14ac:dyDescent="0.3">
      <c r="A44" s="120"/>
      <c r="B44" s="115"/>
      <c r="C44" s="95"/>
      <c r="D44" s="95"/>
      <c r="E44" s="96"/>
      <c r="F44" s="96"/>
    </row>
    <row r="45" spans="1:6" ht="46.8" x14ac:dyDescent="0.3">
      <c r="A45" s="109"/>
      <c r="B45" s="124" t="s">
        <v>447</v>
      </c>
      <c r="C45" s="95" t="s">
        <v>432</v>
      </c>
      <c r="D45" s="95">
        <v>5</v>
      </c>
      <c r="E45" s="96"/>
      <c r="F45" s="96">
        <f>D45*E45</f>
        <v>0</v>
      </c>
    </row>
    <row r="46" spans="1:6" ht="15.6" x14ac:dyDescent="0.3">
      <c r="A46" s="120"/>
      <c r="B46" s="115"/>
      <c r="C46" s="95"/>
      <c r="D46" s="95"/>
      <c r="E46" s="96"/>
      <c r="F46" s="96"/>
    </row>
    <row r="47" spans="1:6" ht="31.2" x14ac:dyDescent="0.3">
      <c r="A47" s="120"/>
      <c r="B47" s="125" t="s">
        <v>448</v>
      </c>
      <c r="C47" s="95" t="s">
        <v>432</v>
      </c>
      <c r="D47" s="95">
        <v>12</v>
      </c>
      <c r="E47" s="96"/>
      <c r="F47" s="96">
        <f>E47*D47</f>
        <v>0</v>
      </c>
    </row>
    <row r="48" spans="1:6" ht="15.6" x14ac:dyDescent="0.3">
      <c r="A48" s="120"/>
      <c r="B48" s="125"/>
      <c r="C48" s="95"/>
      <c r="D48" s="95"/>
      <c r="E48" s="96"/>
      <c r="F48" s="96"/>
    </row>
    <row r="49" spans="1:6" ht="15.6" x14ac:dyDescent="0.3">
      <c r="A49" s="126"/>
      <c r="B49" s="115" t="s">
        <v>449</v>
      </c>
      <c r="C49" s="95" t="s">
        <v>432</v>
      </c>
      <c r="D49" s="95">
        <v>10</v>
      </c>
      <c r="E49" s="96"/>
      <c r="F49" s="96">
        <f>D49*E49</f>
        <v>0</v>
      </c>
    </row>
    <row r="50" spans="1:6" ht="15.6" x14ac:dyDescent="0.3">
      <c r="A50" s="126"/>
      <c r="B50" s="115"/>
      <c r="C50" s="95"/>
      <c r="D50" s="95"/>
      <c r="E50" s="96"/>
      <c r="F50" s="96"/>
    </row>
    <row r="51" spans="1:6" ht="46.8" x14ac:dyDescent="0.3">
      <c r="A51" s="127"/>
      <c r="B51" s="128" t="s">
        <v>450</v>
      </c>
      <c r="C51" s="95" t="s">
        <v>432</v>
      </c>
      <c r="D51" s="95">
        <v>2</v>
      </c>
      <c r="E51" s="96"/>
      <c r="F51" s="96">
        <f>D51*E51</f>
        <v>0</v>
      </c>
    </row>
    <row r="52" spans="1:6" ht="15.6" x14ac:dyDescent="0.3">
      <c r="A52" s="126"/>
      <c r="B52" s="115"/>
      <c r="C52" s="95"/>
      <c r="D52" s="95"/>
      <c r="E52" s="96"/>
      <c r="F52" s="96"/>
    </row>
    <row r="53" spans="1:6" ht="15.6" x14ac:dyDescent="0.3">
      <c r="A53" s="108" t="s">
        <v>11</v>
      </c>
      <c r="B53" s="119" t="s">
        <v>451</v>
      </c>
      <c r="C53" s="95"/>
      <c r="D53" s="114"/>
      <c r="E53" s="96"/>
      <c r="F53" s="96"/>
    </row>
    <row r="54" spans="1:6" ht="15.6" x14ac:dyDescent="0.3">
      <c r="A54" s="108"/>
      <c r="B54" s="119"/>
      <c r="C54" s="98"/>
      <c r="D54" s="98"/>
      <c r="E54" s="98"/>
      <c r="F54" s="98"/>
    </row>
    <row r="55" spans="1:6" ht="15.6" x14ac:dyDescent="0.3">
      <c r="A55" s="126"/>
      <c r="B55" s="112" t="s">
        <v>452</v>
      </c>
      <c r="C55" s="95" t="s">
        <v>432</v>
      </c>
      <c r="D55" s="95">
        <v>3</v>
      </c>
      <c r="E55" s="96"/>
      <c r="F55" s="96">
        <f>D55*E55</f>
        <v>0</v>
      </c>
    </row>
    <row r="56" spans="1:6" ht="15.6" x14ac:dyDescent="0.3">
      <c r="A56" s="126"/>
      <c r="B56" s="112" t="s">
        <v>453</v>
      </c>
      <c r="C56" s="95" t="s">
        <v>432</v>
      </c>
      <c r="D56" s="95">
        <v>8</v>
      </c>
      <c r="E56" s="96"/>
      <c r="F56" s="96">
        <f>D56*E56</f>
        <v>0</v>
      </c>
    </row>
    <row r="57" spans="1:6" ht="15.6" x14ac:dyDescent="0.3">
      <c r="A57" s="126"/>
      <c r="B57" s="115"/>
      <c r="C57" s="95"/>
      <c r="D57" s="95"/>
      <c r="E57" s="96"/>
      <c r="F57" s="96"/>
    </row>
    <row r="58" spans="1:6" ht="15.6" x14ac:dyDescent="0.3">
      <c r="A58" s="108" t="s">
        <v>12</v>
      </c>
      <c r="B58" s="115" t="s">
        <v>454</v>
      </c>
      <c r="C58" s="95"/>
      <c r="D58" s="129"/>
      <c r="E58" s="96"/>
      <c r="F58" s="96"/>
    </row>
    <row r="59" spans="1:6" ht="15.6" x14ac:dyDescent="0.3">
      <c r="A59" s="108"/>
      <c r="B59" s="115"/>
      <c r="C59" s="95"/>
      <c r="D59" s="129"/>
      <c r="E59" s="96"/>
      <c r="F59" s="96"/>
    </row>
    <row r="60" spans="1:6" ht="15.6" x14ac:dyDescent="0.3">
      <c r="A60" s="126"/>
      <c r="B60" s="115" t="s">
        <v>455</v>
      </c>
      <c r="C60" s="95" t="s">
        <v>432</v>
      </c>
      <c r="D60" s="95">
        <v>15</v>
      </c>
      <c r="E60" s="96"/>
      <c r="F60" s="96">
        <f>D60*E60</f>
        <v>0</v>
      </c>
    </row>
    <row r="61" spans="1:6" ht="15.6" x14ac:dyDescent="0.3">
      <c r="A61" s="126"/>
      <c r="B61" s="115" t="s">
        <v>456</v>
      </c>
      <c r="C61" s="95" t="s">
        <v>432</v>
      </c>
      <c r="D61" s="95">
        <v>15</v>
      </c>
      <c r="E61" s="96"/>
      <c r="F61" s="96">
        <f>D61*E61</f>
        <v>0</v>
      </c>
    </row>
    <row r="62" spans="1:6" ht="15.6" x14ac:dyDescent="0.3">
      <c r="A62" s="126"/>
      <c r="B62" s="115" t="s">
        <v>457</v>
      </c>
      <c r="C62" s="95" t="s">
        <v>432</v>
      </c>
      <c r="D62" s="95">
        <v>3</v>
      </c>
      <c r="E62" s="96"/>
      <c r="F62" s="96">
        <f>D62*E62</f>
        <v>0</v>
      </c>
    </row>
    <row r="63" spans="1:6" ht="15.6" x14ac:dyDescent="0.3">
      <c r="A63" s="126"/>
      <c r="B63" s="115"/>
      <c r="C63" s="95"/>
      <c r="D63" s="95"/>
      <c r="E63" s="96"/>
      <c r="F63" s="96"/>
    </row>
    <row r="64" spans="1:6" ht="31.2" x14ac:dyDescent="0.3">
      <c r="A64" s="120" t="s">
        <v>13</v>
      </c>
      <c r="B64" s="115" t="s">
        <v>458</v>
      </c>
      <c r="C64" s="95" t="s">
        <v>16</v>
      </c>
      <c r="D64" s="95">
        <v>20</v>
      </c>
      <c r="E64" s="96"/>
      <c r="F64" s="96">
        <f>D64*E64</f>
        <v>0</v>
      </c>
    </row>
    <row r="65" spans="1:6" ht="15.6" x14ac:dyDescent="0.3">
      <c r="A65" s="120"/>
      <c r="B65" s="115"/>
      <c r="C65" s="95"/>
      <c r="D65" s="95"/>
      <c r="E65" s="96"/>
      <c r="F65" s="96"/>
    </row>
    <row r="66" spans="1:6" ht="31.2" x14ac:dyDescent="0.3">
      <c r="A66" s="120" t="s">
        <v>14</v>
      </c>
      <c r="B66" s="115" t="s">
        <v>459</v>
      </c>
      <c r="C66" s="95" t="s">
        <v>16</v>
      </c>
      <c r="D66" s="95">
        <v>41</v>
      </c>
      <c r="E66" s="96"/>
      <c r="F66" s="96">
        <f>D66*E66</f>
        <v>0</v>
      </c>
    </row>
    <row r="67" spans="1:6" ht="15.6" x14ac:dyDescent="0.3">
      <c r="A67" s="120"/>
      <c r="B67" s="115"/>
      <c r="C67" s="95"/>
      <c r="D67" s="95"/>
      <c r="E67" s="96"/>
      <c r="F67" s="96"/>
    </row>
    <row r="68" spans="1:6" ht="31.2" x14ac:dyDescent="0.3">
      <c r="A68" s="130" t="s">
        <v>15</v>
      </c>
      <c r="B68" s="131" t="s">
        <v>460</v>
      </c>
      <c r="C68" s="132" t="s">
        <v>64</v>
      </c>
      <c r="D68" s="132">
        <v>450</v>
      </c>
      <c r="E68" s="133"/>
      <c r="F68" s="133">
        <f>D68*E68</f>
        <v>0</v>
      </c>
    </row>
    <row r="69" spans="1:6" ht="15.6" x14ac:dyDescent="0.3">
      <c r="A69" s="130"/>
      <c r="B69" s="131"/>
      <c r="C69" s="132"/>
      <c r="D69" s="132"/>
      <c r="E69" s="133"/>
      <c r="F69" s="133"/>
    </row>
    <row r="70" spans="1:6" ht="31.2" x14ac:dyDescent="0.3">
      <c r="A70" s="102" t="s">
        <v>21</v>
      </c>
      <c r="B70" s="134" t="s">
        <v>461</v>
      </c>
      <c r="C70" s="135" t="s">
        <v>16</v>
      </c>
      <c r="D70" s="127">
        <v>3</v>
      </c>
      <c r="E70" s="136"/>
      <c r="F70" s="137">
        <f>D70*E70</f>
        <v>0</v>
      </c>
    </row>
    <row r="71" spans="1:6" ht="15.6" x14ac:dyDescent="0.3">
      <c r="A71" s="102"/>
      <c r="B71" s="134"/>
      <c r="C71" s="135"/>
      <c r="D71" s="127"/>
      <c r="E71" s="136"/>
      <c r="F71" s="137"/>
    </row>
    <row r="72" spans="1:6" ht="31.2" x14ac:dyDescent="0.3">
      <c r="A72" s="102" t="s">
        <v>24</v>
      </c>
      <c r="B72" s="134" t="s">
        <v>462</v>
      </c>
      <c r="C72" s="135" t="s">
        <v>16</v>
      </c>
      <c r="D72" s="127">
        <v>2</v>
      </c>
      <c r="E72" s="136"/>
      <c r="F72" s="137">
        <f>D72*E72</f>
        <v>0</v>
      </c>
    </row>
    <row r="73" spans="1:6" ht="15.6" x14ac:dyDescent="0.3">
      <c r="A73" s="102"/>
      <c r="B73" s="134"/>
      <c r="C73" s="135"/>
      <c r="D73" s="127"/>
      <c r="E73" s="136"/>
      <c r="F73" s="137"/>
    </row>
    <row r="74" spans="1:6" ht="15.6" x14ac:dyDescent="0.3">
      <c r="A74" s="138" t="s">
        <v>25</v>
      </c>
      <c r="B74" s="139" t="s">
        <v>463</v>
      </c>
      <c r="C74" s="135" t="s">
        <v>464</v>
      </c>
      <c r="D74" s="127">
        <v>100</v>
      </c>
      <c r="E74" s="136"/>
      <c r="F74" s="137">
        <f>D74*E74</f>
        <v>0</v>
      </c>
    </row>
    <row r="75" spans="1:6" ht="15.6" x14ac:dyDescent="0.3">
      <c r="A75" s="138"/>
      <c r="B75" s="139"/>
      <c r="C75" s="135"/>
      <c r="D75" s="127"/>
      <c r="E75" s="136"/>
      <c r="F75" s="137"/>
    </row>
    <row r="76" spans="1:6" ht="46.8" x14ac:dyDescent="0.3">
      <c r="A76" s="138" t="s">
        <v>32</v>
      </c>
      <c r="B76" s="140" t="s">
        <v>465</v>
      </c>
      <c r="C76" s="135" t="s">
        <v>96</v>
      </c>
      <c r="D76" s="127">
        <v>1</v>
      </c>
      <c r="E76" s="136"/>
      <c r="F76" s="137">
        <f>D76*E76</f>
        <v>0</v>
      </c>
    </row>
    <row r="77" spans="1:6" ht="15.6" x14ac:dyDescent="0.3">
      <c r="A77" s="130"/>
      <c r="B77" s="131"/>
      <c r="C77" s="132"/>
      <c r="D77" s="132"/>
      <c r="E77" s="133"/>
      <c r="F77" s="133"/>
    </row>
    <row r="78" spans="1:6" ht="31.8" thickBot="1" x14ac:dyDescent="0.35">
      <c r="A78" s="120" t="s">
        <v>42</v>
      </c>
      <c r="B78" s="141" t="s">
        <v>466</v>
      </c>
      <c r="C78" s="142" t="s">
        <v>96</v>
      </c>
      <c r="D78" s="142">
        <v>1</v>
      </c>
      <c r="E78" s="143"/>
      <c r="F78" s="143">
        <f>E78*D78</f>
        <v>0</v>
      </c>
    </row>
    <row r="79" spans="1:6" ht="16.8" thickTop="1" thickBot="1" x14ac:dyDescent="0.35">
      <c r="A79" s="120"/>
      <c r="B79" s="141"/>
      <c r="C79" s="142"/>
      <c r="D79" s="142"/>
      <c r="E79" s="143"/>
      <c r="F79" s="143"/>
    </row>
    <row r="80" spans="1:6" ht="16.2" thickTop="1" x14ac:dyDescent="0.3">
      <c r="A80" s="120"/>
      <c r="B80" s="144"/>
      <c r="C80" s="95" t="s">
        <v>467</v>
      </c>
      <c r="D80" s="113"/>
      <c r="E80" s="96"/>
      <c r="F80" s="96">
        <f>SUM(F6:F78)</f>
        <v>0</v>
      </c>
    </row>
    <row r="81" spans="1:6" ht="15.6" x14ac:dyDescent="0.3">
      <c r="A81" s="120"/>
      <c r="B81" s="144"/>
      <c r="C81" s="95"/>
      <c r="D81" s="113"/>
      <c r="E81" s="96"/>
      <c r="F81" s="96"/>
    </row>
    <row r="82" spans="1:6" ht="15.6" x14ac:dyDescent="0.3">
      <c r="A82" s="120"/>
      <c r="B82" s="144"/>
      <c r="C82" s="95"/>
      <c r="D82" s="113"/>
      <c r="E82" s="96"/>
      <c r="F82" s="96"/>
    </row>
    <row r="83" spans="1:6" ht="15.6" x14ac:dyDescent="0.3">
      <c r="A83" s="145"/>
      <c r="B83" s="320" t="s">
        <v>468</v>
      </c>
      <c r="C83" s="320"/>
      <c r="D83" s="320"/>
      <c r="E83" s="106"/>
      <c r="F83" s="146"/>
    </row>
    <row r="84" spans="1:6" ht="15.6" x14ac:dyDescent="0.3">
      <c r="A84" s="145"/>
      <c r="B84" s="147"/>
      <c r="C84" s="147"/>
      <c r="D84" s="147"/>
      <c r="E84" s="106"/>
      <c r="F84" s="146"/>
    </row>
    <row r="85" spans="1:6" ht="15.6" x14ac:dyDescent="0.3">
      <c r="A85" s="148"/>
      <c r="B85" s="149"/>
      <c r="C85" s="98"/>
      <c r="D85" s="150"/>
      <c r="E85" s="106"/>
      <c r="F85" s="146"/>
    </row>
    <row r="86" spans="1:6" ht="31.2" x14ac:dyDescent="0.3">
      <c r="A86" s="148" t="s">
        <v>0</v>
      </c>
      <c r="B86" s="149" t="s">
        <v>469</v>
      </c>
      <c r="C86" s="98" t="s">
        <v>16</v>
      </c>
      <c r="D86" s="150">
        <v>120</v>
      </c>
      <c r="E86" s="106"/>
      <c r="F86" s="146">
        <f>D86*E86</f>
        <v>0</v>
      </c>
    </row>
    <row r="87" spans="1:6" ht="15.6" x14ac:dyDescent="0.3">
      <c r="A87" s="151"/>
      <c r="B87" s="152"/>
      <c r="C87" s="153"/>
      <c r="D87" s="154"/>
      <c r="E87" s="106"/>
      <c r="F87" s="146"/>
    </row>
    <row r="88" spans="1:6" ht="46.8" x14ac:dyDescent="0.3">
      <c r="A88" s="148" t="s">
        <v>4</v>
      </c>
      <c r="B88" s="149" t="s">
        <v>470</v>
      </c>
      <c r="C88" s="98" t="s">
        <v>16</v>
      </c>
      <c r="D88" s="150">
        <v>10</v>
      </c>
      <c r="E88" s="106"/>
      <c r="F88" s="146">
        <f>D88*E88</f>
        <v>0</v>
      </c>
    </row>
    <row r="89" spans="1:6" ht="15.6" x14ac:dyDescent="0.3">
      <c r="A89" s="148"/>
      <c r="B89" s="155"/>
      <c r="C89" s="98"/>
      <c r="D89" s="150"/>
      <c r="E89" s="106"/>
      <c r="F89" s="146"/>
    </row>
    <row r="90" spans="1:6" ht="31.2" x14ac:dyDescent="0.3">
      <c r="A90" s="148" t="s">
        <v>6</v>
      </c>
      <c r="B90" s="149" t="s">
        <v>471</v>
      </c>
      <c r="C90" s="98" t="s">
        <v>16</v>
      </c>
      <c r="D90" s="150">
        <v>9</v>
      </c>
      <c r="E90" s="106"/>
      <c r="F90" s="146">
        <f>D90*E90</f>
        <v>0</v>
      </c>
    </row>
    <row r="91" spans="1:6" ht="15.6" x14ac:dyDescent="0.3">
      <c r="A91" s="148"/>
      <c r="B91" s="149"/>
      <c r="C91" s="98"/>
      <c r="D91" s="150"/>
      <c r="E91" s="106"/>
      <c r="F91" s="146"/>
    </row>
    <row r="92" spans="1:6" ht="31.2" x14ac:dyDescent="0.3">
      <c r="A92" s="148" t="s">
        <v>7</v>
      </c>
      <c r="B92" s="149" t="s">
        <v>472</v>
      </c>
      <c r="C92" s="98" t="s">
        <v>16</v>
      </c>
      <c r="D92" s="150">
        <v>1</v>
      </c>
      <c r="E92" s="106"/>
      <c r="F92" s="146">
        <f>D92*E92</f>
        <v>0</v>
      </c>
    </row>
    <row r="93" spans="1:6" ht="15.6" x14ac:dyDescent="0.3">
      <c r="A93" s="148"/>
      <c r="B93" s="149"/>
      <c r="C93" s="98"/>
      <c r="D93" s="150"/>
      <c r="E93" s="106"/>
      <c r="F93" s="146"/>
    </row>
    <row r="94" spans="1:6" ht="62.4" x14ac:dyDescent="0.3">
      <c r="A94" s="148" t="s">
        <v>8</v>
      </c>
      <c r="B94" s="149" t="s">
        <v>473</v>
      </c>
      <c r="C94" s="98" t="s">
        <v>16</v>
      </c>
      <c r="D94" s="150">
        <v>2</v>
      </c>
      <c r="E94" s="106"/>
      <c r="F94" s="146">
        <f>D94*E94</f>
        <v>0</v>
      </c>
    </row>
    <row r="95" spans="1:6" ht="15.6" x14ac:dyDescent="0.3">
      <c r="A95" s="148"/>
      <c r="B95" s="149"/>
      <c r="C95" s="98"/>
      <c r="D95" s="150"/>
      <c r="E95" s="106"/>
      <c r="F95" s="146"/>
    </row>
    <row r="96" spans="1:6" ht="31.2" x14ac:dyDescent="0.3">
      <c r="A96" s="148" t="s">
        <v>9</v>
      </c>
      <c r="B96" s="149" t="s">
        <v>474</v>
      </c>
      <c r="C96" s="98" t="s">
        <v>16</v>
      </c>
      <c r="D96" s="150">
        <v>2</v>
      </c>
      <c r="E96" s="106"/>
      <c r="F96" s="146">
        <f>D96*E96</f>
        <v>0</v>
      </c>
    </row>
    <row r="97" spans="1:6" ht="15.6" x14ac:dyDescent="0.3">
      <c r="A97" s="148"/>
      <c r="B97" s="156"/>
      <c r="C97" s="98"/>
      <c r="D97" s="157"/>
      <c r="E97" s="106"/>
      <c r="F97" s="146"/>
    </row>
    <row r="98" spans="1:6" ht="15.6" x14ac:dyDescent="0.3">
      <c r="A98" s="148" t="s">
        <v>10</v>
      </c>
      <c r="B98" s="158" t="s">
        <v>475</v>
      </c>
      <c r="C98" s="159" t="s">
        <v>64</v>
      </c>
      <c r="D98" s="160">
        <v>100</v>
      </c>
      <c r="E98" s="106"/>
      <c r="F98" s="146">
        <f>D98*E98</f>
        <v>0</v>
      </c>
    </row>
    <row r="99" spans="1:6" ht="15.6" x14ac:dyDescent="0.3">
      <c r="A99" s="148"/>
      <c r="B99" s="158"/>
      <c r="C99" s="159"/>
      <c r="D99" s="160"/>
      <c r="E99" s="106"/>
      <c r="F99" s="146"/>
    </row>
    <row r="100" spans="1:6" ht="31.2" x14ac:dyDescent="0.3">
      <c r="A100" s="148" t="s">
        <v>11</v>
      </c>
      <c r="B100" s="158" t="s">
        <v>476</v>
      </c>
      <c r="C100" s="159" t="s">
        <v>425</v>
      </c>
      <c r="D100" s="160">
        <v>1</v>
      </c>
      <c r="E100" s="106"/>
      <c r="F100" s="146">
        <f>D100*E100</f>
        <v>0</v>
      </c>
    </row>
    <row r="101" spans="1:6" ht="15.6" x14ac:dyDescent="0.3">
      <c r="A101" s="148"/>
      <c r="B101" s="156"/>
      <c r="C101" s="98"/>
      <c r="D101" s="157"/>
      <c r="E101" s="106"/>
      <c r="F101" s="146"/>
    </row>
    <row r="102" spans="1:6" ht="46.8" x14ac:dyDescent="0.3">
      <c r="A102" s="148" t="s">
        <v>12</v>
      </c>
      <c r="B102" s="158" t="s">
        <v>477</v>
      </c>
      <c r="C102" s="159" t="s">
        <v>64</v>
      </c>
      <c r="D102" s="160">
        <v>14</v>
      </c>
      <c r="E102" s="106"/>
      <c r="F102" s="146">
        <f>D102*E102</f>
        <v>0</v>
      </c>
    </row>
    <row r="103" spans="1:6" ht="15.6" x14ac:dyDescent="0.3">
      <c r="A103" s="148"/>
      <c r="B103" s="156"/>
      <c r="C103" s="98"/>
      <c r="D103" s="157"/>
      <c r="E103" s="106"/>
      <c r="F103" s="146"/>
    </row>
    <row r="104" spans="1:6" ht="46.8" x14ac:dyDescent="0.3">
      <c r="A104" s="148" t="s">
        <v>13</v>
      </c>
      <c r="B104" s="161" t="s">
        <v>478</v>
      </c>
      <c r="C104" s="159" t="s">
        <v>96</v>
      </c>
      <c r="D104" s="160">
        <v>1</v>
      </c>
      <c r="E104" s="106"/>
      <c r="F104" s="146">
        <f>D104*E104</f>
        <v>0</v>
      </c>
    </row>
    <row r="105" spans="1:6" ht="15.6" x14ac:dyDescent="0.3">
      <c r="A105" s="148"/>
      <c r="B105" s="162"/>
      <c r="C105" s="159"/>
      <c r="D105" s="163"/>
      <c r="E105" s="106"/>
      <c r="F105" s="146"/>
    </row>
    <row r="106" spans="1:6" ht="78" x14ac:dyDescent="0.3">
      <c r="A106" s="148">
        <v>11</v>
      </c>
      <c r="B106" s="156" t="s">
        <v>479</v>
      </c>
      <c r="C106" s="159" t="s">
        <v>96</v>
      </c>
      <c r="D106" s="157">
        <v>1</v>
      </c>
      <c r="E106" s="106"/>
      <c r="F106" s="146">
        <f>D106*E106</f>
        <v>0</v>
      </c>
    </row>
    <row r="107" spans="1:6" ht="16.2" thickBot="1" x14ac:dyDescent="0.35">
      <c r="A107" s="148"/>
      <c r="B107" s="164"/>
      <c r="C107" s="165"/>
      <c r="D107" s="166"/>
      <c r="E107" s="167"/>
      <c r="F107" s="146"/>
    </row>
    <row r="108" spans="1:6" ht="16.2" thickTop="1" x14ac:dyDescent="0.3">
      <c r="A108" s="148"/>
      <c r="B108" s="168"/>
      <c r="C108" s="98"/>
      <c r="D108" s="150"/>
      <c r="E108" s="106"/>
      <c r="F108" s="146"/>
    </row>
    <row r="109" spans="1:6" ht="31.2" x14ac:dyDescent="0.3">
      <c r="A109" s="148"/>
      <c r="B109" s="169" t="s">
        <v>480</v>
      </c>
      <c r="C109" s="170"/>
      <c r="D109" s="171"/>
      <c r="E109" s="106"/>
      <c r="F109" s="146">
        <f>SUM(F86:F106)</f>
        <v>0</v>
      </c>
    </row>
    <row r="110" spans="1:6" ht="15.6" x14ac:dyDescent="0.3">
      <c r="A110" s="109"/>
      <c r="B110" s="172"/>
      <c r="C110" s="173"/>
      <c r="D110" s="127"/>
      <c r="E110" s="136"/>
      <c r="F110" s="137"/>
    </row>
    <row r="111" spans="1:6" ht="15.6" x14ac:dyDescent="0.3">
      <c r="A111" s="109"/>
      <c r="B111" s="174"/>
      <c r="C111" s="173"/>
      <c r="D111" s="127"/>
      <c r="E111" s="136"/>
      <c r="F111" s="137"/>
    </row>
    <row r="112" spans="1:6" ht="15.6" x14ac:dyDescent="0.3">
      <c r="A112" s="109"/>
      <c r="B112" s="175" t="s">
        <v>481</v>
      </c>
      <c r="C112" s="176"/>
      <c r="D112" s="127"/>
      <c r="E112" s="96"/>
      <c r="F112" s="96"/>
    </row>
    <row r="113" spans="1:6" ht="15.6" x14ac:dyDescent="0.3">
      <c r="A113" s="109"/>
      <c r="B113" s="103"/>
      <c r="C113" s="127"/>
      <c r="D113" s="127"/>
      <c r="E113" s="96"/>
      <c r="F113" s="96"/>
    </row>
    <row r="114" spans="1:6" ht="15.6" x14ac:dyDescent="0.3">
      <c r="A114" s="177" t="s">
        <v>0</v>
      </c>
      <c r="B114" s="178" t="s">
        <v>421</v>
      </c>
      <c r="C114" s="104"/>
      <c r="D114" s="104"/>
      <c r="E114" s="96"/>
      <c r="F114" s="96">
        <f>F80</f>
        <v>0</v>
      </c>
    </row>
    <row r="115" spans="1:6" ht="15.6" x14ac:dyDescent="0.3">
      <c r="A115" s="177"/>
      <c r="B115" s="178"/>
      <c r="C115" s="104"/>
      <c r="D115" s="104"/>
      <c r="E115" s="96"/>
      <c r="F115" s="96"/>
    </row>
    <row r="116" spans="1:6" ht="15.6" x14ac:dyDescent="0.3">
      <c r="A116" s="177" t="s">
        <v>4</v>
      </c>
      <c r="B116" s="178" t="s">
        <v>482</v>
      </c>
      <c r="C116" s="104"/>
      <c r="D116" s="104"/>
      <c r="E116" s="96"/>
      <c r="F116" s="96">
        <f>F109</f>
        <v>0</v>
      </c>
    </row>
    <row r="117" spans="1:6" ht="15.6" x14ac:dyDescent="0.3">
      <c r="A117" s="177"/>
      <c r="B117" s="178"/>
      <c r="C117" s="104"/>
      <c r="D117" s="104"/>
      <c r="E117" s="96"/>
      <c r="F117" s="96"/>
    </row>
    <row r="118" spans="1:6" ht="15.6" x14ac:dyDescent="0.3">
      <c r="A118" s="179"/>
      <c r="B118" s="179"/>
      <c r="C118" s="180" t="s">
        <v>129</v>
      </c>
      <c r="D118" s="180"/>
      <c r="E118" s="180"/>
      <c r="F118" s="181">
        <f>F114+F116</f>
        <v>0</v>
      </c>
    </row>
    <row r="119" spans="1:6" ht="15.6" x14ac:dyDescent="0.3">
      <c r="A119" s="120"/>
      <c r="B119" s="144"/>
      <c r="C119" s="95"/>
      <c r="D119" s="113"/>
      <c r="E119" s="96"/>
      <c r="F119" s="96"/>
    </row>
    <row r="120" spans="1:6" ht="15.6" x14ac:dyDescent="0.3">
      <c r="A120" s="182"/>
      <c r="B120" s="183"/>
      <c r="C120" s="184"/>
      <c r="D120" s="185"/>
      <c r="E120" s="186"/>
      <c r="F120" s="187"/>
    </row>
    <row r="121" spans="1:6" ht="15.6" x14ac:dyDescent="0.3">
      <c r="A121" s="182"/>
      <c r="B121" s="183"/>
      <c r="C121" s="184"/>
      <c r="D121" s="185"/>
      <c r="E121" s="186"/>
      <c r="F121" s="187"/>
    </row>
    <row r="123" spans="1:6" ht="14.4" x14ac:dyDescent="0.3">
      <c r="B123" t="s">
        <v>546</v>
      </c>
      <c r="C123"/>
      <c r="D123"/>
    </row>
    <row r="124" spans="1:6" ht="14.4" x14ac:dyDescent="0.3">
      <c r="B124" t="s">
        <v>548</v>
      </c>
      <c r="C124"/>
      <c r="D124"/>
    </row>
  </sheetData>
  <mergeCells count="1">
    <mergeCell ref="B83:D83"/>
  </mergeCells>
  <pageMargins left="0.39370078740157483" right="0.39370078740157483" top="0.59055118110236227" bottom="0.39370078740157483" header="0.31496062992125984" footer="0.31496062992125984"/>
  <pageSetup paperSize="9" fitToHeight="2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07"/>
  <sheetViews>
    <sheetView view="pageLayout" topLeftCell="A271" zoomScaleNormal="100" workbookViewId="0">
      <selection activeCell="K392" sqref="K392"/>
    </sheetView>
  </sheetViews>
  <sheetFormatPr defaultColWidth="8.6640625" defaultRowHeight="14.4" x14ac:dyDescent="0.3"/>
  <cols>
    <col min="1" max="1" width="5.5546875" style="319" customWidth="1"/>
    <col min="5" max="5" width="18.5546875" customWidth="1"/>
    <col min="6" max="6" width="7.5546875" style="259" customWidth="1"/>
    <col min="7" max="7" width="5.6640625" style="258" customWidth="1"/>
    <col min="8" max="8" width="10.5546875" style="259" customWidth="1"/>
    <col min="9" max="9" width="6.88671875" customWidth="1"/>
    <col min="10" max="10" width="11.109375" style="259" customWidth="1"/>
    <col min="11" max="11" width="10.109375" customWidth="1"/>
    <col min="12" max="13" width="10.44140625" customWidth="1"/>
    <col min="16" max="16" width="11.5546875" customWidth="1"/>
  </cols>
  <sheetData>
    <row r="1" spans="1:10" ht="15" customHeight="1" x14ac:dyDescent="0.3">
      <c r="A1" s="321" t="s">
        <v>498</v>
      </c>
      <c r="B1" s="321"/>
      <c r="C1" s="321"/>
      <c r="D1" s="321"/>
      <c r="E1" s="322" t="s">
        <v>133</v>
      </c>
      <c r="F1" s="322"/>
      <c r="G1" s="322"/>
      <c r="H1" s="323" t="s">
        <v>134</v>
      </c>
      <c r="I1" s="324" t="s">
        <v>197</v>
      </c>
      <c r="J1" s="243" t="s">
        <v>135</v>
      </c>
    </row>
    <row r="2" spans="1:10" ht="15" customHeight="1" x14ac:dyDescent="0.3">
      <c r="A2" s="321"/>
      <c r="B2" s="321"/>
      <c r="C2" s="321"/>
      <c r="D2" s="321"/>
      <c r="E2" s="322"/>
      <c r="F2" s="322"/>
      <c r="G2" s="322"/>
      <c r="H2" s="323"/>
      <c r="I2" s="324"/>
      <c r="J2" s="244" t="s">
        <v>136</v>
      </c>
    </row>
    <row r="3" spans="1:10" ht="15" customHeight="1" x14ac:dyDescent="0.3">
      <c r="A3" s="321"/>
      <c r="B3" s="321"/>
      <c r="C3" s="321"/>
      <c r="D3" s="321"/>
      <c r="E3" s="322"/>
      <c r="F3" s="322"/>
      <c r="G3" s="322"/>
      <c r="H3" s="245"/>
      <c r="I3" s="245"/>
      <c r="J3" s="246" t="s">
        <v>137</v>
      </c>
    </row>
    <row r="4" spans="1:10" ht="15" customHeight="1" x14ac:dyDescent="0.3">
      <c r="A4" s="321"/>
      <c r="B4" s="321"/>
      <c r="C4" s="321"/>
      <c r="D4" s="321"/>
      <c r="E4" s="322"/>
      <c r="F4" s="322"/>
      <c r="G4" s="322"/>
      <c r="H4" s="247" t="s">
        <v>198</v>
      </c>
      <c r="I4" s="248">
        <v>1</v>
      </c>
      <c r="J4" s="249" t="s">
        <v>138</v>
      </c>
    </row>
    <row r="5" spans="1:10" ht="15" customHeight="1" x14ac:dyDescent="0.3">
      <c r="A5" s="250"/>
      <c r="B5" s="250"/>
      <c r="C5" s="250"/>
      <c r="D5" s="250"/>
      <c r="E5" s="251"/>
      <c r="F5" s="251"/>
      <c r="G5" s="251"/>
      <c r="H5" s="252"/>
      <c r="I5" s="253"/>
      <c r="J5" s="254"/>
    </row>
    <row r="7" spans="1:10" ht="16.5" customHeight="1" x14ac:dyDescent="0.3">
      <c r="A7" s="255" t="s">
        <v>199</v>
      </c>
      <c r="B7" s="256"/>
      <c r="C7" s="255" t="s">
        <v>200</v>
      </c>
      <c r="D7" s="257"/>
      <c r="E7" s="257"/>
      <c r="F7" s="257"/>
      <c r="J7" s="260"/>
    </row>
    <row r="8" spans="1:10" ht="15" customHeight="1" x14ac:dyDescent="0.3">
      <c r="A8" s="255" t="s">
        <v>201</v>
      </c>
      <c r="B8" s="256"/>
      <c r="C8" s="261"/>
      <c r="D8" s="262"/>
      <c r="E8" s="262"/>
      <c r="F8" s="257"/>
      <c r="J8" s="260"/>
    </row>
    <row r="9" spans="1:10" x14ac:dyDescent="0.3">
      <c r="A9" s="255" t="s">
        <v>202</v>
      </c>
      <c r="B9" s="256"/>
      <c r="C9" s="263" t="s">
        <v>203</v>
      </c>
      <c r="D9" s="264"/>
      <c r="E9" s="264"/>
      <c r="F9" s="264"/>
      <c r="G9" s="264"/>
      <c r="H9" s="264"/>
      <c r="I9" s="257"/>
      <c r="J9" s="260"/>
    </row>
    <row r="10" spans="1:10" x14ac:dyDescent="0.3">
      <c r="A10" s="255"/>
      <c r="B10" s="256"/>
      <c r="C10" s="265"/>
      <c r="D10" s="266"/>
      <c r="E10" s="264"/>
      <c r="F10" s="266"/>
      <c r="G10" s="264"/>
      <c r="H10" s="266"/>
      <c r="J10" s="260"/>
    </row>
    <row r="11" spans="1:10" x14ac:dyDescent="0.3">
      <c r="A11" s="255" t="s">
        <v>204</v>
      </c>
      <c r="B11" s="256"/>
      <c r="C11" s="255" t="s">
        <v>205</v>
      </c>
      <c r="D11" s="256"/>
      <c r="J11" s="260"/>
    </row>
    <row r="12" spans="1:10" x14ac:dyDescent="0.3">
      <c r="A12" s="255"/>
      <c r="B12" s="256"/>
      <c r="J12" s="260"/>
    </row>
    <row r="13" spans="1:10" x14ac:dyDescent="0.3">
      <c r="A13" s="328" t="s">
        <v>206</v>
      </c>
      <c r="B13" s="328"/>
      <c r="C13" s="255" t="s">
        <v>499</v>
      </c>
      <c r="J13" s="260"/>
    </row>
    <row r="14" spans="1:10" x14ac:dyDescent="0.3">
      <c r="A14" s="255"/>
      <c r="B14" s="256"/>
      <c r="C14" s="262"/>
      <c r="D14" s="257"/>
      <c r="E14" s="257"/>
      <c r="J14" s="260"/>
    </row>
    <row r="15" spans="1:10" x14ac:dyDescent="0.3">
      <c r="A15" s="255"/>
      <c r="B15" s="256"/>
      <c r="C15" s="262"/>
      <c r="D15" s="257"/>
      <c r="E15" s="257"/>
      <c r="F15"/>
      <c r="H15"/>
      <c r="J15" s="260"/>
    </row>
    <row r="16" spans="1:10" ht="15.6" x14ac:dyDescent="0.3">
      <c r="A16" s="255" t="s">
        <v>207</v>
      </c>
      <c r="B16" s="256"/>
      <c r="C16" s="267"/>
      <c r="J16" s="260"/>
    </row>
    <row r="17" spans="1:10" ht="15.6" x14ac:dyDescent="0.3">
      <c r="A17" s="268"/>
      <c r="J17" s="260"/>
    </row>
    <row r="18" spans="1:10" ht="15.6" x14ac:dyDescent="0.3">
      <c r="A18" s="268"/>
      <c r="F18"/>
      <c r="H18"/>
      <c r="J18" s="260"/>
    </row>
    <row r="19" spans="1:10" ht="15.6" x14ac:dyDescent="0.3">
      <c r="A19" s="268"/>
      <c r="F19"/>
      <c r="H19"/>
      <c r="J19" s="260"/>
    </row>
    <row r="20" spans="1:10" ht="15.6" x14ac:dyDescent="0.3">
      <c r="A20" s="268"/>
      <c r="J20" s="260"/>
    </row>
    <row r="21" spans="1:10" ht="15.6" x14ac:dyDescent="0.3">
      <c r="A21" s="268"/>
      <c r="J21" s="260"/>
    </row>
    <row r="22" spans="1:10" ht="15.6" x14ac:dyDescent="0.3">
      <c r="A22" s="268"/>
      <c r="J22" s="260"/>
    </row>
    <row r="23" spans="1:10" ht="15.6" x14ac:dyDescent="0.3">
      <c r="A23" s="268"/>
      <c r="J23" s="260"/>
    </row>
    <row r="24" spans="1:10" ht="20.399999999999999" x14ac:dyDescent="0.3">
      <c r="A24" s="269" t="s">
        <v>208</v>
      </c>
      <c r="B24" s="256"/>
      <c r="C24" s="256"/>
      <c r="D24" s="256"/>
      <c r="E24" s="256"/>
      <c r="F24" s="256"/>
      <c r="G24" s="270"/>
      <c r="H24" s="256"/>
      <c r="J24" s="260"/>
    </row>
    <row r="25" spans="1:10" ht="20.399999999999999" x14ac:dyDescent="0.3">
      <c r="A25" s="269" t="s">
        <v>209</v>
      </c>
      <c r="B25" s="256"/>
      <c r="C25" s="256"/>
      <c r="D25" s="256"/>
      <c r="E25" s="256"/>
      <c r="F25" s="256"/>
      <c r="G25" s="270"/>
      <c r="H25" s="256"/>
      <c r="J25" s="260"/>
    </row>
    <row r="26" spans="1:10" ht="15.6" x14ac:dyDescent="0.3">
      <c r="A26" s="268"/>
      <c r="J26" s="260"/>
    </row>
    <row r="27" spans="1:10" ht="15.6" x14ac:dyDescent="0.3">
      <c r="A27" s="268"/>
      <c r="J27" s="260"/>
    </row>
    <row r="28" spans="1:10" ht="15.6" x14ac:dyDescent="0.3">
      <c r="A28" s="268"/>
      <c r="J28" s="260"/>
    </row>
    <row r="29" spans="1:10" ht="15.6" x14ac:dyDescent="0.3">
      <c r="A29" s="268"/>
      <c r="J29" s="260"/>
    </row>
    <row r="30" spans="1:10" ht="15.6" x14ac:dyDescent="0.3">
      <c r="A30" s="268"/>
      <c r="J30" s="260"/>
    </row>
    <row r="31" spans="1:10" ht="15.6" x14ac:dyDescent="0.3">
      <c r="A31" s="271"/>
      <c r="J31" s="260"/>
    </row>
    <row r="32" spans="1:10" ht="15.6" x14ac:dyDescent="0.3">
      <c r="A32" s="271"/>
      <c r="J32" s="260"/>
    </row>
    <row r="33" spans="1:10" ht="15.6" x14ac:dyDescent="0.3">
      <c r="A33" s="271"/>
      <c r="J33" s="260"/>
    </row>
    <row r="34" spans="1:10" ht="15.6" x14ac:dyDescent="0.3">
      <c r="A34" s="271"/>
      <c r="J34" s="260"/>
    </row>
    <row r="35" spans="1:10" ht="15.6" x14ac:dyDescent="0.3">
      <c r="A35" s="271"/>
      <c r="J35" s="260"/>
    </row>
    <row r="36" spans="1:10" ht="15.6" x14ac:dyDescent="0.3">
      <c r="A36" s="271"/>
      <c r="J36" s="260"/>
    </row>
    <row r="37" spans="1:10" ht="15.6" x14ac:dyDescent="0.3">
      <c r="A37" s="271"/>
      <c r="J37" s="260"/>
    </row>
    <row r="38" spans="1:10" ht="15.6" x14ac:dyDescent="0.3">
      <c r="A38" s="271"/>
      <c r="J38" s="260"/>
    </row>
    <row r="39" spans="1:10" ht="15.6" x14ac:dyDescent="0.3">
      <c r="A39" s="271"/>
      <c r="J39" s="260"/>
    </row>
    <row r="40" spans="1:10" ht="15.6" x14ac:dyDescent="0.3">
      <c r="A40" s="271"/>
      <c r="J40" s="260"/>
    </row>
    <row r="41" spans="1:10" ht="15.6" x14ac:dyDescent="0.3">
      <c r="A41" s="271"/>
      <c r="J41" s="260"/>
    </row>
    <row r="42" spans="1:10" ht="15.6" x14ac:dyDescent="0.3">
      <c r="A42" s="268"/>
      <c r="J42" s="260"/>
    </row>
    <row r="43" spans="1:10" ht="15.6" x14ac:dyDescent="0.3">
      <c r="A43" s="268"/>
      <c r="J43" s="260"/>
    </row>
    <row r="44" spans="1:10" ht="15.6" x14ac:dyDescent="0.3">
      <c r="A44" s="268"/>
      <c r="J44" s="260"/>
    </row>
    <row r="45" spans="1:10" ht="15.6" x14ac:dyDescent="0.3">
      <c r="A45" s="268"/>
      <c r="J45" s="260"/>
    </row>
    <row r="46" spans="1:10" ht="15.6" x14ac:dyDescent="0.3">
      <c r="A46" s="268"/>
      <c r="D46" s="257"/>
      <c r="E46" s="257"/>
      <c r="F46" s="260"/>
      <c r="H46" s="260"/>
      <c r="I46" s="257"/>
      <c r="J46" s="260"/>
    </row>
    <row r="47" spans="1:10" ht="15.6" x14ac:dyDescent="0.3">
      <c r="A47" s="268"/>
      <c r="D47" s="257"/>
      <c r="E47" s="257"/>
      <c r="F47" s="260"/>
      <c r="H47" s="260"/>
      <c r="I47" s="257"/>
      <c r="J47" s="260"/>
    </row>
    <row r="48" spans="1:10" x14ac:dyDescent="0.3">
      <c r="A48" s="272"/>
      <c r="D48" s="257"/>
      <c r="E48" s="257"/>
      <c r="F48" s="260"/>
      <c r="H48" s="260"/>
      <c r="I48" s="257"/>
      <c r="J48" s="260"/>
    </row>
    <row r="49" spans="1:12" x14ac:dyDescent="0.3">
      <c r="A49" s="258"/>
      <c r="B49" s="257"/>
      <c r="C49" s="257"/>
      <c r="D49" s="257"/>
      <c r="E49" s="257"/>
      <c r="F49" s="260"/>
      <c r="H49" s="260"/>
      <c r="I49" s="257"/>
      <c r="J49" s="260"/>
    </row>
    <row r="50" spans="1:12" x14ac:dyDescent="0.3">
      <c r="A50" s="272" t="s">
        <v>210</v>
      </c>
      <c r="D50" s="257"/>
      <c r="E50" s="257"/>
      <c r="F50" s="260"/>
      <c r="H50" s="260"/>
      <c r="I50" s="257"/>
      <c r="J50" s="260"/>
    </row>
    <row r="51" spans="1:12" x14ac:dyDescent="0.3">
      <c r="A51" s="272"/>
      <c r="D51" s="257"/>
      <c r="E51" s="257"/>
      <c r="F51" s="260"/>
      <c r="H51" s="260"/>
      <c r="I51" s="257"/>
      <c r="J51" s="260"/>
    </row>
    <row r="52" spans="1:12" x14ac:dyDescent="0.3">
      <c r="A52" s="258"/>
      <c r="B52" s="257"/>
      <c r="C52" s="257"/>
      <c r="D52" s="257"/>
      <c r="E52" s="257"/>
      <c r="F52" s="260"/>
      <c r="H52" s="260"/>
      <c r="I52" s="257"/>
      <c r="J52" s="260"/>
    </row>
    <row r="53" spans="1:12" ht="15" customHeight="1" x14ac:dyDescent="0.3">
      <c r="A53" s="321" t="s">
        <v>498</v>
      </c>
      <c r="B53" s="321"/>
      <c r="C53" s="321"/>
      <c r="D53" s="321"/>
      <c r="E53" s="322" t="s">
        <v>133</v>
      </c>
      <c r="F53" s="322"/>
      <c r="G53" s="322"/>
      <c r="H53" s="323" t="s">
        <v>134</v>
      </c>
      <c r="I53" s="324" t="s">
        <v>197</v>
      </c>
      <c r="J53" s="243" t="s">
        <v>135</v>
      </c>
    </row>
    <row r="54" spans="1:12" ht="15" customHeight="1" x14ac:dyDescent="0.3">
      <c r="A54" s="321"/>
      <c r="B54" s="321"/>
      <c r="C54" s="321"/>
      <c r="D54" s="321"/>
      <c r="E54" s="322"/>
      <c r="F54" s="322"/>
      <c r="G54" s="322"/>
      <c r="H54" s="323"/>
      <c r="I54" s="324"/>
      <c r="J54" s="244" t="s">
        <v>136</v>
      </c>
    </row>
    <row r="55" spans="1:12" ht="15" customHeight="1" x14ac:dyDescent="0.3">
      <c r="A55" s="321"/>
      <c r="B55" s="321"/>
      <c r="C55" s="321"/>
      <c r="D55" s="321"/>
      <c r="E55" s="322"/>
      <c r="F55" s="322"/>
      <c r="G55" s="322"/>
      <c r="H55" s="245"/>
      <c r="I55" s="245"/>
      <c r="J55" s="246" t="s">
        <v>137</v>
      </c>
    </row>
    <row r="56" spans="1:12" ht="15" customHeight="1" x14ac:dyDescent="0.3">
      <c r="A56" s="321"/>
      <c r="B56" s="321"/>
      <c r="C56" s="321"/>
      <c r="D56" s="321"/>
      <c r="E56" s="322"/>
      <c r="F56" s="322"/>
      <c r="G56" s="322"/>
      <c r="H56" s="247" t="s">
        <v>198</v>
      </c>
      <c r="I56" s="248"/>
      <c r="J56" s="249" t="s">
        <v>138</v>
      </c>
    </row>
    <row r="57" spans="1:12" x14ac:dyDescent="0.3">
      <c r="A57" s="258"/>
      <c r="B57" s="257"/>
      <c r="C57" s="257"/>
      <c r="D57" s="257"/>
      <c r="E57" s="257"/>
      <c r="F57" s="260"/>
      <c r="H57" s="260"/>
      <c r="I57" s="257"/>
      <c r="J57" s="260"/>
    </row>
    <row r="58" spans="1:12" ht="15" customHeight="1" x14ac:dyDescent="0.3">
      <c r="A58" s="273" t="s">
        <v>139</v>
      </c>
      <c r="B58" s="325" t="s">
        <v>140</v>
      </c>
      <c r="C58" s="325"/>
      <c r="D58" s="325"/>
      <c r="E58" s="325"/>
      <c r="F58" s="326" t="s">
        <v>141</v>
      </c>
      <c r="G58" s="326"/>
      <c r="H58" s="274" t="s">
        <v>142</v>
      </c>
      <c r="I58" s="327" t="s">
        <v>143</v>
      </c>
      <c r="J58" s="327"/>
    </row>
    <row r="59" spans="1:12" x14ac:dyDescent="0.3">
      <c r="A59" s="258"/>
      <c r="B59" s="257"/>
      <c r="C59" s="257"/>
      <c r="D59" s="257"/>
      <c r="E59" s="257"/>
      <c r="F59" s="260"/>
      <c r="H59" s="260"/>
      <c r="I59" s="257"/>
      <c r="J59" s="260"/>
    </row>
    <row r="60" spans="1:12" s="257" customFormat="1" ht="13.8" x14ac:dyDescent="0.25">
      <c r="A60" s="272" t="s">
        <v>144</v>
      </c>
      <c r="J60" s="260"/>
      <c r="K60" s="264"/>
      <c r="L60" s="264"/>
    </row>
    <row r="61" spans="1:12" s="257" customFormat="1" ht="13.8" x14ac:dyDescent="0.25">
      <c r="A61" s="272"/>
      <c r="J61" s="260"/>
      <c r="K61" s="264"/>
      <c r="L61" s="264"/>
    </row>
    <row r="62" spans="1:12" s="257" customFormat="1" ht="13.8" x14ac:dyDescent="0.25">
      <c r="A62" s="272" t="s">
        <v>131</v>
      </c>
      <c r="B62" s="257" t="s">
        <v>211</v>
      </c>
      <c r="J62" s="260"/>
      <c r="K62" s="264"/>
      <c r="L62" s="264"/>
    </row>
    <row r="63" spans="1:12" s="257" customFormat="1" ht="13.8" x14ac:dyDescent="0.25">
      <c r="A63" s="272"/>
      <c r="J63" s="260"/>
      <c r="K63" s="264"/>
      <c r="L63" s="264"/>
    </row>
    <row r="64" spans="1:12" s="257" customFormat="1" ht="13.8" x14ac:dyDescent="0.25">
      <c r="A64" s="272" t="s">
        <v>0</v>
      </c>
      <c r="B64" s="257" t="s">
        <v>212</v>
      </c>
      <c r="J64" s="260"/>
      <c r="K64" s="264"/>
      <c r="L64" s="264"/>
    </row>
    <row r="65" spans="1:12" s="257" customFormat="1" ht="13.8" x14ac:dyDescent="0.25">
      <c r="A65" s="272"/>
      <c r="B65" s="257" t="s">
        <v>213</v>
      </c>
      <c r="G65" s="275"/>
      <c r="H65" s="260"/>
      <c r="J65" s="260"/>
      <c r="K65" s="264"/>
      <c r="L65" s="264"/>
    </row>
    <row r="66" spans="1:12" s="257" customFormat="1" ht="13.8" x14ac:dyDescent="0.25">
      <c r="A66" s="272"/>
      <c r="B66" s="257" t="s">
        <v>214</v>
      </c>
      <c r="F66" s="257" t="s">
        <v>16</v>
      </c>
      <c r="G66" s="275">
        <v>1</v>
      </c>
      <c r="H66" s="260"/>
      <c r="J66" s="260">
        <f>H66*G66</f>
        <v>0</v>
      </c>
      <c r="K66" s="264"/>
      <c r="L66" s="264"/>
    </row>
    <row r="67" spans="1:12" s="257" customFormat="1" ht="13.8" x14ac:dyDescent="0.25">
      <c r="A67" s="272"/>
      <c r="G67" s="275"/>
      <c r="H67" s="260"/>
      <c r="J67" s="260"/>
      <c r="K67" s="264"/>
      <c r="L67" s="264"/>
    </row>
    <row r="68" spans="1:12" s="257" customFormat="1" ht="13.8" x14ac:dyDescent="0.25">
      <c r="A68" s="272" t="s">
        <v>215</v>
      </c>
      <c r="B68" s="257" t="s">
        <v>216</v>
      </c>
      <c r="J68" s="260"/>
      <c r="K68" s="264"/>
      <c r="L68" s="264"/>
    </row>
    <row r="69" spans="1:12" s="257" customFormat="1" ht="13.8" x14ac:dyDescent="0.25">
      <c r="A69" s="272"/>
      <c r="F69" s="257" t="s">
        <v>16</v>
      </c>
      <c r="G69" s="275">
        <v>1</v>
      </c>
      <c r="H69" s="260"/>
      <c r="J69" s="260">
        <f>H69*G69</f>
        <v>0</v>
      </c>
      <c r="K69" s="264"/>
      <c r="L69" s="264"/>
    </row>
    <row r="70" spans="1:12" s="257" customFormat="1" ht="13.8" x14ac:dyDescent="0.25">
      <c r="A70" s="272"/>
      <c r="G70" s="275"/>
      <c r="J70" s="260"/>
      <c r="K70" s="264"/>
      <c r="L70" s="264"/>
    </row>
    <row r="71" spans="1:12" x14ac:dyDescent="0.3">
      <c r="A71" s="257" t="s">
        <v>6</v>
      </c>
      <c r="B71" s="257" t="s">
        <v>217</v>
      </c>
      <c r="C71" s="257"/>
      <c r="D71" s="257"/>
      <c r="E71" s="257"/>
      <c r="F71" s="257"/>
      <c r="G71" s="257"/>
      <c r="H71" s="257"/>
      <c r="I71" s="257"/>
      <c r="J71" s="257"/>
    </row>
    <row r="72" spans="1:12" x14ac:dyDescent="0.3">
      <c r="A72" s="257"/>
      <c r="B72" s="257" t="s">
        <v>218</v>
      </c>
      <c r="C72" s="257"/>
      <c r="D72" s="257"/>
      <c r="E72" s="257"/>
      <c r="F72" s="257"/>
      <c r="G72" s="257"/>
      <c r="H72" s="257"/>
      <c r="I72" s="257"/>
      <c r="J72" s="257"/>
    </row>
    <row r="73" spans="1:12" x14ac:dyDescent="0.3">
      <c r="A73" s="257"/>
      <c r="B73" s="257" t="s">
        <v>145</v>
      </c>
      <c r="C73" s="257"/>
      <c r="D73" s="257"/>
      <c r="E73" s="257"/>
      <c r="F73" s="257"/>
      <c r="G73" s="257"/>
      <c r="H73" s="257"/>
      <c r="I73" s="257"/>
      <c r="J73" s="257"/>
    </row>
    <row r="74" spans="1:12" x14ac:dyDescent="0.3">
      <c r="A74" s="257"/>
      <c r="B74" s="257" t="s">
        <v>219</v>
      </c>
      <c r="C74" s="257"/>
      <c r="D74" s="257"/>
      <c r="E74" s="257"/>
      <c r="F74" s="257"/>
      <c r="G74" s="257"/>
      <c r="H74" s="276"/>
      <c r="I74" s="257"/>
      <c r="J74" s="276"/>
    </row>
    <row r="75" spans="1:12" x14ac:dyDescent="0.3">
      <c r="A75" s="257"/>
      <c r="B75" s="257" t="s">
        <v>220</v>
      </c>
      <c r="C75" s="257"/>
      <c r="D75" s="257"/>
      <c r="E75" s="257"/>
      <c r="F75" s="257" t="s">
        <v>16</v>
      </c>
      <c r="G75" s="257">
        <v>1</v>
      </c>
      <c r="H75" s="260"/>
      <c r="I75" s="257"/>
      <c r="J75" s="260">
        <f>H75*G75</f>
        <v>0</v>
      </c>
    </row>
    <row r="76" spans="1:12" x14ac:dyDescent="0.3">
      <c r="A76" s="257"/>
      <c r="B76" s="257"/>
      <c r="C76" s="257"/>
      <c r="D76" s="257"/>
      <c r="E76" s="257"/>
      <c r="F76" s="257"/>
      <c r="G76" s="257"/>
      <c r="H76" s="257"/>
      <c r="I76" s="257"/>
      <c r="J76" s="257"/>
    </row>
    <row r="77" spans="1:12" x14ac:dyDescent="0.3">
      <c r="A77" s="257"/>
      <c r="B77" s="257" t="s">
        <v>221</v>
      </c>
      <c r="C77" s="257"/>
      <c r="D77" s="257"/>
      <c r="E77" s="257"/>
      <c r="F77" s="257"/>
      <c r="G77" s="257"/>
      <c r="H77" s="257"/>
      <c r="I77" s="257"/>
      <c r="J77" s="257"/>
    </row>
    <row r="78" spans="1:12" x14ac:dyDescent="0.3">
      <c r="A78" s="257"/>
      <c r="B78" s="257" t="s">
        <v>222</v>
      </c>
      <c r="C78" s="257"/>
      <c r="D78" s="257"/>
      <c r="E78" s="257"/>
      <c r="F78" s="257"/>
      <c r="G78" s="257"/>
      <c r="H78" s="257"/>
      <c r="I78" s="257"/>
      <c r="J78" s="257"/>
    </row>
    <row r="79" spans="1:12" x14ac:dyDescent="0.3">
      <c r="A79" s="257"/>
      <c r="B79" s="257" t="s">
        <v>146</v>
      </c>
      <c r="C79" s="257"/>
      <c r="D79" s="257"/>
      <c r="E79" s="257"/>
      <c r="F79" s="257"/>
      <c r="G79" s="257"/>
      <c r="H79" s="257"/>
      <c r="I79" s="257"/>
      <c r="J79" s="257"/>
    </row>
    <row r="80" spans="1:12" x14ac:dyDescent="0.3">
      <c r="A80" s="257"/>
      <c r="B80" s="257" t="s">
        <v>223</v>
      </c>
      <c r="C80" s="257"/>
      <c r="D80" s="257"/>
      <c r="E80" s="257"/>
      <c r="F80" s="257"/>
      <c r="G80" s="257"/>
      <c r="H80" s="257"/>
      <c r="I80" s="257"/>
      <c r="J80" s="257"/>
    </row>
    <row r="81" spans="1:10" x14ac:dyDescent="0.3">
      <c r="A81" s="257"/>
      <c r="B81" s="257" t="s">
        <v>147</v>
      </c>
      <c r="C81" s="257"/>
      <c r="D81" s="257"/>
      <c r="E81" s="257"/>
      <c r="F81" s="257" t="s">
        <v>16</v>
      </c>
      <c r="G81" s="257">
        <v>1</v>
      </c>
      <c r="H81" s="260"/>
      <c r="I81" s="257"/>
      <c r="J81" s="260">
        <f>H81*G81</f>
        <v>0</v>
      </c>
    </row>
    <row r="82" spans="1:10" x14ac:dyDescent="0.3">
      <c r="A82" s="257"/>
      <c r="B82" s="257"/>
      <c r="C82" s="257"/>
      <c r="D82" s="257"/>
      <c r="E82" s="257"/>
      <c r="F82" s="257"/>
      <c r="G82" s="257"/>
      <c r="H82" s="257"/>
      <c r="I82" s="257"/>
      <c r="J82" s="257"/>
    </row>
    <row r="83" spans="1:10" x14ac:dyDescent="0.3">
      <c r="A83" s="257"/>
      <c r="B83" s="257" t="s">
        <v>224</v>
      </c>
      <c r="C83" s="257"/>
      <c r="D83" s="257"/>
      <c r="E83" s="257"/>
      <c r="F83" s="257"/>
      <c r="G83" s="257"/>
      <c r="H83" s="257"/>
      <c r="I83" s="257"/>
      <c r="J83" s="257"/>
    </row>
    <row r="84" spans="1:10" x14ac:dyDescent="0.3">
      <c r="A84" s="257"/>
      <c r="B84" s="257" t="s">
        <v>225</v>
      </c>
      <c r="C84" s="257"/>
      <c r="D84" s="257"/>
      <c r="E84" s="257"/>
      <c r="F84" s="257"/>
      <c r="G84" s="257"/>
      <c r="H84" s="257"/>
      <c r="I84" s="257"/>
      <c r="J84" s="257"/>
    </row>
    <row r="85" spans="1:10" x14ac:dyDescent="0.3">
      <c r="A85" s="257"/>
      <c r="B85" s="257" t="s">
        <v>226</v>
      </c>
      <c r="C85" s="257"/>
      <c r="D85" s="257"/>
      <c r="E85" s="257"/>
      <c r="F85" s="257"/>
      <c r="G85" s="257"/>
      <c r="H85" s="257"/>
      <c r="I85" s="257"/>
      <c r="J85" s="257"/>
    </row>
    <row r="86" spans="1:10" x14ac:dyDescent="0.3">
      <c r="A86" s="257"/>
      <c r="B86" s="257" t="s">
        <v>227</v>
      </c>
      <c r="C86" s="257"/>
      <c r="D86" s="257"/>
      <c r="E86" s="257"/>
      <c r="F86" s="257" t="s">
        <v>16</v>
      </c>
      <c r="G86" s="257">
        <v>1</v>
      </c>
      <c r="H86" s="260"/>
      <c r="I86" s="257"/>
      <c r="J86" s="260">
        <f>H86*G86</f>
        <v>0</v>
      </c>
    </row>
    <row r="87" spans="1:10" x14ac:dyDescent="0.3">
      <c r="A87" s="257"/>
      <c r="B87" s="257" t="s">
        <v>228</v>
      </c>
      <c r="C87" s="257"/>
      <c r="D87" s="257"/>
      <c r="E87" s="257"/>
      <c r="F87" s="257" t="s">
        <v>16</v>
      </c>
      <c r="G87" s="257">
        <v>1</v>
      </c>
      <c r="H87" s="260"/>
      <c r="I87" s="257"/>
      <c r="J87" s="260">
        <f>H87*G87</f>
        <v>0</v>
      </c>
    </row>
    <row r="88" spans="1:10" x14ac:dyDescent="0.3">
      <c r="A88" s="257"/>
      <c r="B88" s="257"/>
      <c r="C88" s="257"/>
      <c r="D88" s="257"/>
      <c r="E88" s="257"/>
      <c r="F88" s="257"/>
      <c r="G88" s="257"/>
      <c r="H88" s="257"/>
      <c r="I88" s="257"/>
      <c r="J88" s="257"/>
    </row>
    <row r="89" spans="1:10" x14ac:dyDescent="0.3">
      <c r="A89" s="257" t="s">
        <v>184</v>
      </c>
      <c r="B89" s="257" t="s">
        <v>229</v>
      </c>
      <c r="C89" s="257"/>
      <c r="D89" s="257"/>
      <c r="E89" s="257"/>
      <c r="F89" s="257"/>
      <c r="G89" s="257"/>
      <c r="H89" s="257"/>
      <c r="I89" s="257"/>
      <c r="J89" s="257"/>
    </row>
    <row r="90" spans="1:10" x14ac:dyDescent="0.3">
      <c r="A90" s="257"/>
      <c r="B90" s="257" t="s">
        <v>230</v>
      </c>
      <c r="C90" s="257"/>
      <c r="D90" s="257"/>
      <c r="E90" s="257"/>
      <c r="F90" s="257"/>
      <c r="G90" s="257"/>
      <c r="H90" s="257"/>
      <c r="I90" s="257"/>
      <c r="J90" s="257"/>
    </row>
    <row r="91" spans="1:10" x14ac:dyDescent="0.3">
      <c r="A91" s="257"/>
      <c r="B91" s="257" t="s">
        <v>231</v>
      </c>
      <c r="C91" s="257"/>
      <c r="D91" s="257"/>
      <c r="E91" s="257"/>
      <c r="F91" s="257"/>
      <c r="G91" s="257"/>
      <c r="H91" s="257"/>
      <c r="I91" s="257"/>
      <c r="J91" s="257"/>
    </row>
    <row r="92" spans="1:10" x14ac:dyDescent="0.3">
      <c r="A92" s="257"/>
      <c r="B92" s="257" t="s">
        <v>232</v>
      </c>
      <c r="C92" s="257"/>
      <c r="D92" s="257"/>
      <c r="E92" s="257"/>
      <c r="F92" s="257"/>
      <c r="G92" s="257"/>
      <c r="H92" s="257"/>
      <c r="I92" s="257"/>
      <c r="J92" s="257"/>
    </row>
    <row r="93" spans="1:10" x14ac:dyDescent="0.3">
      <c r="A93" s="257"/>
      <c r="B93" s="257" t="s">
        <v>233</v>
      </c>
      <c r="C93" s="257"/>
      <c r="D93" s="257"/>
      <c r="E93" s="257"/>
      <c r="F93" s="257"/>
      <c r="G93" s="257"/>
      <c r="H93" s="257"/>
      <c r="I93" s="257"/>
      <c r="J93" s="257"/>
    </row>
    <row r="94" spans="1:10" x14ac:dyDescent="0.3">
      <c r="A94" s="257"/>
      <c r="B94" s="257" t="s">
        <v>234</v>
      </c>
      <c r="C94" s="257"/>
      <c r="D94" s="257"/>
      <c r="E94" s="257"/>
      <c r="F94" s="257"/>
      <c r="G94" s="257"/>
      <c r="H94" s="257"/>
      <c r="I94" s="257"/>
      <c r="J94" s="257"/>
    </row>
    <row r="95" spans="1:10" x14ac:dyDescent="0.3">
      <c r="A95" s="257"/>
      <c r="B95" s="257" t="s">
        <v>235</v>
      </c>
      <c r="C95" s="257"/>
      <c r="D95" s="257"/>
      <c r="E95" s="257"/>
      <c r="F95" s="257"/>
      <c r="G95" s="257"/>
      <c r="H95" s="257"/>
      <c r="I95" s="257"/>
      <c r="J95" s="257"/>
    </row>
    <row r="96" spans="1:10" x14ac:dyDescent="0.3">
      <c r="A96" s="257"/>
      <c r="B96" s="257" t="s">
        <v>236</v>
      </c>
      <c r="C96" s="257"/>
      <c r="D96" s="257"/>
      <c r="E96" s="257"/>
      <c r="F96" s="257"/>
      <c r="G96" s="257"/>
      <c r="H96" s="257"/>
      <c r="I96" s="257"/>
      <c r="J96" s="257"/>
    </row>
    <row r="97" spans="1:12" x14ac:dyDescent="0.3">
      <c r="A97" s="257"/>
      <c r="B97" s="257" t="s">
        <v>237</v>
      </c>
      <c r="C97" s="257"/>
      <c r="D97" s="257"/>
      <c r="E97" s="257"/>
      <c r="F97" s="257"/>
      <c r="G97" s="257"/>
      <c r="H97" s="257"/>
      <c r="I97" s="257"/>
      <c r="J97" s="257"/>
    </row>
    <row r="98" spans="1:12" x14ac:dyDescent="0.3">
      <c r="A98" s="257"/>
      <c r="B98" s="257" t="s">
        <v>148</v>
      </c>
      <c r="C98" s="257"/>
      <c r="D98" s="257"/>
      <c r="E98" s="257"/>
      <c r="F98" s="257"/>
      <c r="G98" s="257"/>
      <c r="H98" s="257"/>
      <c r="I98" s="257"/>
      <c r="J98" s="257"/>
    </row>
    <row r="99" spans="1:12" x14ac:dyDescent="0.3">
      <c r="A99" s="257"/>
      <c r="B99" s="257" t="s">
        <v>238</v>
      </c>
      <c r="C99" s="257"/>
      <c r="D99" s="257"/>
      <c r="E99" s="257"/>
      <c r="F99" s="257" t="s">
        <v>16</v>
      </c>
      <c r="G99" s="257">
        <v>1</v>
      </c>
      <c r="H99" s="276"/>
      <c r="I99" s="257"/>
      <c r="J99" s="276">
        <f>H99*G99</f>
        <v>0</v>
      </c>
    </row>
    <row r="100" spans="1:12" s="257" customFormat="1" ht="13.8" x14ac:dyDescent="0.25">
      <c r="A100" s="272"/>
      <c r="K100" s="264"/>
      <c r="L100" s="264"/>
    </row>
    <row r="101" spans="1:12" s="257" customFormat="1" ht="13.8" x14ac:dyDescent="0.25">
      <c r="A101" s="272" t="s">
        <v>8</v>
      </c>
      <c r="B101" s="257" t="s">
        <v>239</v>
      </c>
      <c r="K101" s="264"/>
      <c r="L101" s="264"/>
    </row>
    <row r="102" spans="1:12" s="257" customFormat="1" ht="13.8" x14ac:dyDescent="0.25">
      <c r="A102" s="272"/>
      <c r="B102" s="257" t="s">
        <v>240</v>
      </c>
      <c r="K102" s="264"/>
      <c r="L102" s="264"/>
    </row>
    <row r="103" spans="1:12" s="257" customFormat="1" ht="13.8" x14ac:dyDescent="0.25">
      <c r="A103" s="272"/>
      <c r="B103" s="257" t="s">
        <v>241</v>
      </c>
      <c r="K103" s="264"/>
      <c r="L103" s="264"/>
    </row>
    <row r="104" spans="1:12" s="257" customFormat="1" ht="13.8" x14ac:dyDescent="0.25">
      <c r="A104" s="272"/>
      <c r="B104" s="257" t="s">
        <v>242</v>
      </c>
      <c r="K104" s="264"/>
      <c r="L104" s="264"/>
    </row>
    <row r="105" spans="1:12" s="257" customFormat="1" ht="13.8" x14ac:dyDescent="0.25">
      <c r="A105" s="272"/>
      <c r="B105" s="257" t="s">
        <v>243</v>
      </c>
      <c r="K105" s="264"/>
      <c r="L105" s="264"/>
    </row>
    <row r="106" spans="1:12" s="257" customFormat="1" ht="13.8" x14ac:dyDescent="0.25">
      <c r="A106" s="272"/>
      <c r="B106" s="257" t="s">
        <v>244</v>
      </c>
      <c r="K106" s="264"/>
      <c r="L106" s="264"/>
    </row>
    <row r="107" spans="1:12" s="257" customFormat="1" ht="13.8" x14ac:dyDescent="0.25">
      <c r="A107" s="272"/>
      <c r="B107" s="257" t="s">
        <v>245</v>
      </c>
      <c r="H107" s="276"/>
      <c r="J107" s="276"/>
      <c r="K107" s="264"/>
      <c r="L107" s="264"/>
    </row>
    <row r="108" spans="1:12" s="257" customFormat="1" ht="13.8" x14ac:dyDescent="0.25">
      <c r="A108" s="272"/>
      <c r="B108" s="257" t="s">
        <v>246</v>
      </c>
      <c r="F108" s="257" t="s">
        <v>16</v>
      </c>
      <c r="G108" s="257">
        <v>1</v>
      </c>
      <c r="H108" s="276"/>
      <c r="J108" s="276">
        <f>H108*G108</f>
        <v>0</v>
      </c>
      <c r="K108" s="264"/>
      <c r="L108" s="264"/>
    </row>
    <row r="109" spans="1:12" s="257" customFormat="1" ht="13.8" x14ac:dyDescent="0.25">
      <c r="A109" s="272"/>
      <c r="B109" s="257" t="s">
        <v>149</v>
      </c>
      <c r="K109" s="264"/>
      <c r="L109" s="264"/>
    </row>
    <row r="110" spans="1:12" s="257" customFormat="1" ht="13.8" x14ac:dyDescent="0.25">
      <c r="A110" s="272" t="s">
        <v>9</v>
      </c>
      <c r="B110" s="257" t="s">
        <v>150</v>
      </c>
      <c r="K110" s="264"/>
      <c r="L110" s="264"/>
    </row>
    <row r="111" spans="1:12" s="257" customFormat="1" ht="13.8" x14ac:dyDescent="0.25">
      <c r="A111" s="272"/>
      <c r="B111" s="257" t="s">
        <v>151</v>
      </c>
      <c r="K111" s="264"/>
      <c r="L111" s="264"/>
    </row>
    <row r="112" spans="1:12" s="257" customFormat="1" x14ac:dyDescent="0.3">
      <c r="A112" s="272"/>
      <c r="B112" s="257" t="s">
        <v>152</v>
      </c>
      <c r="H112"/>
      <c r="K112" s="264"/>
      <c r="L112" s="264"/>
    </row>
    <row r="113" spans="1:12" s="257" customFormat="1" ht="13.8" x14ac:dyDescent="0.25">
      <c r="A113" s="272"/>
      <c r="B113" s="257" t="s">
        <v>247</v>
      </c>
      <c r="F113" s="257" t="s">
        <v>16</v>
      </c>
      <c r="G113" s="257">
        <v>2</v>
      </c>
      <c r="H113" s="276"/>
      <c r="J113" s="276">
        <f>H113*G113</f>
        <v>0</v>
      </c>
      <c r="K113" s="264"/>
      <c r="L113" s="264"/>
    </row>
    <row r="114" spans="1:12" s="257" customFormat="1" ht="13.8" x14ac:dyDescent="0.25">
      <c r="A114" s="272"/>
      <c r="G114" s="275"/>
      <c r="H114" s="260"/>
      <c r="J114" s="260"/>
      <c r="K114" s="264"/>
      <c r="L114" s="264"/>
    </row>
    <row r="115" spans="1:12" s="257" customFormat="1" ht="15.75" customHeight="1" x14ac:dyDescent="0.25">
      <c r="A115" s="272" t="s">
        <v>10</v>
      </c>
      <c r="B115" s="257" t="s">
        <v>248</v>
      </c>
      <c r="C115" s="264"/>
      <c r="D115" s="277"/>
      <c r="E115" s="277"/>
      <c r="G115" s="275"/>
      <c r="H115" s="276"/>
      <c r="I115" s="277"/>
      <c r="J115" s="276"/>
      <c r="K115" s="264"/>
      <c r="L115" s="264"/>
    </row>
    <row r="116" spans="1:12" s="257" customFormat="1" ht="15.75" customHeight="1" x14ac:dyDescent="0.25">
      <c r="A116" s="272"/>
      <c r="B116" s="264" t="s">
        <v>249</v>
      </c>
      <c r="C116" s="264"/>
      <c r="D116" s="277"/>
      <c r="E116" s="277"/>
      <c r="G116" s="275"/>
      <c r="H116" s="276"/>
      <c r="I116" s="277"/>
      <c r="J116" s="276"/>
      <c r="K116" s="264"/>
      <c r="L116" s="264"/>
    </row>
    <row r="117" spans="1:12" s="257" customFormat="1" ht="15.75" customHeight="1" x14ac:dyDescent="0.25">
      <c r="A117" s="272"/>
      <c r="B117" s="264" t="s">
        <v>250</v>
      </c>
      <c r="C117" s="264"/>
      <c r="D117" s="277"/>
      <c r="E117" s="277"/>
      <c r="F117" s="257" t="s">
        <v>16</v>
      </c>
      <c r="G117" s="275">
        <v>1</v>
      </c>
      <c r="H117" s="276"/>
      <c r="I117" s="277"/>
      <c r="J117" s="276">
        <f>H117*G117</f>
        <v>0</v>
      </c>
      <c r="K117" s="264"/>
      <c r="L117" s="264"/>
    </row>
    <row r="118" spans="1:12" s="257" customFormat="1" ht="15.75" customHeight="1" x14ac:dyDescent="0.25">
      <c r="A118" s="272"/>
      <c r="B118" s="264"/>
      <c r="C118" s="264"/>
      <c r="D118" s="277"/>
      <c r="E118" s="277"/>
      <c r="G118" s="275"/>
      <c r="H118" s="276"/>
      <c r="I118" s="277"/>
      <c r="J118" s="276"/>
      <c r="K118" s="264"/>
      <c r="L118" s="264"/>
    </row>
    <row r="119" spans="1:12" s="257" customFormat="1" ht="15.75" customHeight="1" x14ac:dyDescent="0.25">
      <c r="A119" s="272" t="s">
        <v>11</v>
      </c>
      <c r="B119" s="264" t="s">
        <v>251</v>
      </c>
      <c r="C119" s="264"/>
      <c r="D119" s="277"/>
      <c r="E119" s="277"/>
      <c r="G119" s="275"/>
      <c r="H119" s="276"/>
      <c r="I119" s="277"/>
      <c r="J119" s="276"/>
      <c r="K119" s="264"/>
      <c r="L119" s="264"/>
    </row>
    <row r="120" spans="1:12" s="257" customFormat="1" ht="15.75" customHeight="1" x14ac:dyDescent="0.25">
      <c r="A120" s="272"/>
      <c r="B120" s="264" t="s">
        <v>252</v>
      </c>
      <c r="C120" s="264"/>
      <c r="D120" s="277"/>
      <c r="E120" s="277"/>
      <c r="G120" s="275"/>
      <c r="H120" s="276"/>
      <c r="I120" s="277"/>
      <c r="J120" s="276"/>
      <c r="K120" s="264"/>
      <c r="L120" s="264"/>
    </row>
    <row r="121" spans="1:12" s="257" customFormat="1" ht="15.75" customHeight="1" x14ac:dyDescent="0.25">
      <c r="A121" s="272"/>
      <c r="B121" s="264" t="s">
        <v>253</v>
      </c>
      <c r="C121" s="264"/>
      <c r="D121" s="277"/>
      <c r="E121" s="277"/>
      <c r="G121" s="275"/>
      <c r="H121" s="276"/>
      <c r="I121" s="277"/>
      <c r="J121" s="276"/>
      <c r="K121" s="264"/>
      <c r="L121" s="264"/>
    </row>
    <row r="122" spans="1:12" s="257" customFormat="1" ht="15.75" customHeight="1" x14ac:dyDescent="0.25">
      <c r="A122" s="272"/>
      <c r="B122" s="264" t="s">
        <v>254</v>
      </c>
      <c r="C122" s="264"/>
      <c r="D122" s="277"/>
      <c r="E122" s="277"/>
      <c r="F122" s="257" t="s">
        <v>16</v>
      </c>
      <c r="G122" s="275">
        <v>1</v>
      </c>
      <c r="H122" s="276"/>
      <c r="I122" s="277"/>
      <c r="J122" s="276">
        <f>H122*G122</f>
        <v>0</v>
      </c>
      <c r="K122" s="264"/>
      <c r="L122" s="264"/>
    </row>
    <row r="123" spans="1:12" s="257" customFormat="1" ht="15.75" customHeight="1" x14ac:dyDescent="0.25">
      <c r="A123" s="272"/>
      <c r="B123" s="264"/>
      <c r="C123" s="264"/>
      <c r="D123" s="277"/>
      <c r="E123" s="277"/>
      <c r="G123" s="275"/>
      <c r="H123" s="276"/>
      <c r="I123" s="277"/>
      <c r="J123" s="276"/>
      <c r="K123" s="264"/>
      <c r="L123" s="264"/>
    </row>
    <row r="124" spans="1:12" s="257" customFormat="1" ht="16.5" customHeight="1" x14ac:dyDescent="0.25">
      <c r="A124" s="272" t="s">
        <v>12</v>
      </c>
      <c r="B124" s="278" t="s">
        <v>255</v>
      </c>
      <c r="D124" s="277"/>
      <c r="E124" s="277"/>
      <c r="F124" s="279"/>
      <c r="G124" s="280"/>
      <c r="H124" s="277"/>
      <c r="I124" s="277"/>
      <c r="J124" s="281"/>
      <c r="K124" s="264"/>
      <c r="L124" s="264"/>
    </row>
    <row r="125" spans="1:12" s="257" customFormat="1" ht="17.25" customHeight="1" x14ac:dyDescent="0.25">
      <c r="A125" s="272"/>
      <c r="B125" s="258" t="s">
        <v>256</v>
      </c>
      <c r="C125" s="258"/>
      <c r="D125" s="258"/>
      <c r="E125" s="258"/>
      <c r="F125" s="279"/>
      <c r="G125" s="280"/>
      <c r="H125" s="277"/>
      <c r="I125" s="277"/>
      <c r="J125" s="281"/>
      <c r="K125" s="264"/>
      <c r="L125" s="264"/>
    </row>
    <row r="126" spans="1:12" s="257" customFormat="1" ht="13.5" customHeight="1" x14ac:dyDescent="0.25">
      <c r="A126" s="272"/>
      <c r="B126" s="258" t="s">
        <v>257</v>
      </c>
      <c r="C126" s="258"/>
      <c r="D126" s="258"/>
      <c r="E126" s="258"/>
      <c r="F126" s="279"/>
      <c r="G126" s="280"/>
      <c r="H126" s="277"/>
      <c r="I126" s="277"/>
      <c r="J126" s="281"/>
      <c r="K126" s="264"/>
      <c r="L126" s="264"/>
    </row>
    <row r="127" spans="1:12" s="257" customFormat="1" ht="14.25" customHeight="1" x14ac:dyDescent="0.25">
      <c r="A127" s="272"/>
      <c r="B127" s="258" t="s">
        <v>258</v>
      </c>
      <c r="C127" s="258"/>
      <c r="D127" s="258"/>
      <c r="E127" s="258"/>
      <c r="F127" s="279"/>
      <c r="G127" s="280"/>
      <c r="H127" s="277"/>
      <c r="I127" s="277"/>
      <c r="J127" s="281"/>
      <c r="K127" s="264"/>
      <c r="L127" s="264"/>
    </row>
    <row r="128" spans="1:12" s="257" customFormat="1" ht="14.25" customHeight="1" x14ac:dyDescent="0.25">
      <c r="A128" s="272"/>
      <c r="B128" s="258" t="s">
        <v>259</v>
      </c>
      <c r="C128" s="258"/>
      <c r="D128" s="258"/>
      <c r="E128" s="258"/>
      <c r="F128" s="279"/>
      <c r="G128" s="280"/>
      <c r="H128" s="277"/>
      <c r="I128" s="277"/>
      <c r="J128" s="281"/>
      <c r="K128" s="264"/>
      <c r="L128" s="264"/>
    </row>
    <row r="129" spans="1:12" s="257" customFormat="1" ht="17.25" customHeight="1" x14ac:dyDescent="0.25">
      <c r="A129" s="272"/>
      <c r="B129" s="278" t="s">
        <v>153</v>
      </c>
      <c r="D129" s="277"/>
      <c r="E129" s="277"/>
      <c r="F129" s="279" t="s">
        <v>64</v>
      </c>
      <c r="G129" s="280">
        <v>6</v>
      </c>
      <c r="H129" s="276"/>
      <c r="I129" s="277"/>
      <c r="J129" s="276">
        <f>H129*G129</f>
        <v>0</v>
      </c>
      <c r="K129" s="264"/>
      <c r="L129" s="264"/>
    </row>
    <row r="130" spans="1:12" s="257" customFormat="1" ht="15.75" customHeight="1" x14ac:dyDescent="0.25">
      <c r="A130" s="272"/>
      <c r="B130" s="278" t="s">
        <v>260</v>
      </c>
      <c r="D130" s="277"/>
      <c r="E130" s="277"/>
      <c r="F130" s="279" t="s">
        <v>64</v>
      </c>
      <c r="G130" s="280">
        <v>6</v>
      </c>
      <c r="H130" s="276"/>
      <c r="I130" s="277"/>
      <c r="J130" s="276">
        <f>H130*G130</f>
        <v>0</v>
      </c>
      <c r="K130" s="264"/>
      <c r="L130" s="264"/>
    </row>
    <row r="131" spans="1:12" s="257" customFormat="1" ht="15.75" customHeight="1" x14ac:dyDescent="0.25">
      <c r="A131" s="272"/>
      <c r="B131" s="278" t="s">
        <v>261</v>
      </c>
      <c r="D131" s="277"/>
      <c r="E131" s="277"/>
      <c r="F131" s="279" t="s">
        <v>64</v>
      </c>
      <c r="G131" s="280">
        <v>6</v>
      </c>
      <c r="H131" s="276"/>
      <c r="I131" s="277"/>
      <c r="J131" s="276">
        <f>H131*G131</f>
        <v>0</v>
      </c>
      <c r="K131" s="264"/>
      <c r="L131" s="264"/>
    </row>
    <row r="132" spans="1:12" s="257" customFormat="1" ht="15.75" customHeight="1" x14ac:dyDescent="0.25">
      <c r="A132" s="272"/>
      <c r="B132" s="278"/>
      <c r="D132" s="277"/>
      <c r="E132" s="277"/>
      <c r="F132" s="279"/>
      <c r="G132" s="280"/>
      <c r="H132" s="282"/>
      <c r="I132" s="277"/>
      <c r="J132" s="276"/>
      <c r="K132" s="264"/>
      <c r="L132" s="264"/>
    </row>
    <row r="133" spans="1:12" s="257" customFormat="1" ht="18.75" customHeight="1" x14ac:dyDescent="0.25">
      <c r="A133" s="272" t="s">
        <v>13</v>
      </c>
      <c r="B133" s="278" t="s">
        <v>262</v>
      </c>
      <c r="D133" s="277"/>
      <c r="E133" s="277"/>
      <c r="F133" s="279"/>
      <c r="G133" s="280"/>
      <c r="H133" s="277"/>
      <c r="I133" s="277"/>
      <c r="J133" s="281"/>
      <c r="K133" s="264"/>
      <c r="L133" s="264"/>
    </row>
    <row r="134" spans="1:12" s="257" customFormat="1" ht="17.25" customHeight="1" x14ac:dyDescent="0.25">
      <c r="A134" s="272"/>
      <c r="B134" s="258" t="s">
        <v>263</v>
      </c>
      <c r="C134" s="258"/>
      <c r="D134" s="258"/>
      <c r="E134" s="258"/>
      <c r="F134" s="279"/>
      <c r="G134" s="280"/>
      <c r="H134" s="277"/>
      <c r="I134" s="277"/>
      <c r="J134" s="281"/>
      <c r="K134" s="264"/>
      <c r="L134" s="264"/>
    </row>
    <row r="135" spans="1:12" s="257" customFormat="1" ht="13.5" customHeight="1" x14ac:dyDescent="0.25">
      <c r="A135" s="272"/>
      <c r="B135" s="264" t="s">
        <v>264</v>
      </c>
      <c r="C135" s="264"/>
      <c r="D135" s="264"/>
      <c r="E135" s="264"/>
      <c r="F135" s="279"/>
      <c r="G135" s="280"/>
      <c r="H135" s="277"/>
      <c r="I135" s="277"/>
      <c r="J135" s="281"/>
      <c r="K135" s="264"/>
      <c r="L135" s="264"/>
    </row>
    <row r="136" spans="1:12" s="257" customFormat="1" ht="15" customHeight="1" x14ac:dyDescent="0.25">
      <c r="A136" s="272"/>
      <c r="B136" s="264" t="s">
        <v>265</v>
      </c>
      <c r="C136" s="264"/>
      <c r="D136" s="264"/>
      <c r="E136" s="264"/>
      <c r="F136" s="279" t="s">
        <v>16</v>
      </c>
      <c r="G136" s="280">
        <v>1</v>
      </c>
      <c r="H136" s="276"/>
      <c r="I136" s="277"/>
      <c r="J136" s="276">
        <f>H136*G136</f>
        <v>0</v>
      </c>
      <c r="K136" s="264"/>
      <c r="L136" s="264"/>
    </row>
    <row r="137" spans="1:12" s="257" customFormat="1" ht="14.25" customHeight="1" x14ac:dyDescent="0.25">
      <c r="A137" s="272"/>
      <c r="B137" s="264"/>
      <c r="C137" s="264"/>
      <c r="D137" s="277"/>
      <c r="E137" s="277"/>
      <c r="F137" s="279"/>
      <c r="G137" s="280"/>
      <c r="H137" s="277"/>
      <c r="I137" s="277"/>
      <c r="J137" s="281"/>
      <c r="K137" s="264"/>
      <c r="L137" s="264"/>
    </row>
    <row r="138" spans="1:12" s="257" customFormat="1" ht="15" customHeight="1" x14ac:dyDescent="0.25">
      <c r="A138" s="272" t="s">
        <v>14</v>
      </c>
      <c r="B138" s="278" t="s">
        <v>266</v>
      </c>
      <c r="D138" s="277"/>
      <c r="E138" s="277"/>
      <c r="F138" s="279"/>
      <c r="G138" s="280"/>
      <c r="H138" s="277"/>
      <c r="I138" s="277"/>
      <c r="J138" s="281"/>
      <c r="K138" s="264"/>
      <c r="L138" s="264"/>
    </row>
    <row r="139" spans="1:12" s="257" customFormat="1" ht="15.75" customHeight="1" x14ac:dyDescent="0.25">
      <c r="A139" s="272"/>
      <c r="B139" s="283" t="s">
        <v>500</v>
      </c>
      <c r="C139" s="264"/>
      <c r="D139" s="277"/>
      <c r="E139" s="277"/>
      <c r="F139" s="279"/>
      <c r="G139" s="280"/>
      <c r="H139" s="277"/>
      <c r="I139" s="277"/>
      <c r="J139" s="281"/>
      <c r="K139" s="264"/>
      <c r="L139" s="264"/>
    </row>
    <row r="140" spans="1:12" s="257" customFormat="1" ht="17.25" customHeight="1" x14ac:dyDescent="0.25">
      <c r="A140" s="272"/>
      <c r="B140" s="278" t="s">
        <v>267</v>
      </c>
      <c r="D140" s="277"/>
      <c r="E140" s="277"/>
      <c r="G140" s="275"/>
      <c r="H140" s="276"/>
      <c r="I140" s="277"/>
      <c r="J140" s="276"/>
      <c r="K140" s="264"/>
      <c r="L140" s="264"/>
    </row>
    <row r="141" spans="1:12" s="257" customFormat="1" ht="12" customHeight="1" x14ac:dyDescent="0.25">
      <c r="A141" s="272"/>
      <c r="B141" s="264" t="s">
        <v>268</v>
      </c>
      <c r="C141" s="264"/>
      <c r="D141" s="277"/>
      <c r="E141" s="277"/>
      <c r="F141" s="279" t="s">
        <v>16</v>
      </c>
      <c r="G141" s="280">
        <v>1</v>
      </c>
      <c r="H141" s="276"/>
      <c r="I141" s="277"/>
      <c r="J141" s="276">
        <f t="shared" ref="J141" si="0">H141*G141</f>
        <v>0</v>
      </c>
      <c r="K141" s="264"/>
      <c r="L141" s="264"/>
    </row>
    <row r="142" spans="1:12" s="257" customFormat="1" ht="12" customHeight="1" x14ac:dyDescent="0.25">
      <c r="A142" s="272"/>
      <c r="B142" s="264"/>
      <c r="C142" s="264"/>
      <c r="D142" s="277"/>
      <c r="E142" s="277"/>
      <c r="F142" s="279"/>
      <c r="G142" s="280"/>
      <c r="H142" s="277"/>
      <c r="I142" s="277"/>
      <c r="J142" s="276"/>
      <c r="K142" s="264"/>
      <c r="L142" s="264"/>
    </row>
    <row r="143" spans="1:12" s="257" customFormat="1" ht="17.25" customHeight="1" x14ac:dyDescent="0.25">
      <c r="A143" s="272" t="s">
        <v>15</v>
      </c>
      <c r="B143" s="278" t="s">
        <v>269</v>
      </c>
      <c r="D143" s="277"/>
      <c r="E143" s="277"/>
      <c r="F143" s="279"/>
      <c r="G143" s="280"/>
      <c r="H143" s="277"/>
      <c r="I143" s="277"/>
      <c r="J143" s="276"/>
      <c r="K143" s="264"/>
      <c r="L143" s="264"/>
    </row>
    <row r="144" spans="1:12" s="257" customFormat="1" ht="16.5" customHeight="1" x14ac:dyDescent="0.25">
      <c r="A144" s="272"/>
      <c r="B144" s="283" t="s">
        <v>270</v>
      </c>
      <c r="C144" s="264"/>
      <c r="D144" s="277"/>
      <c r="E144" s="277"/>
      <c r="F144" s="279"/>
      <c r="G144" s="280"/>
      <c r="H144" s="277"/>
      <c r="I144" s="277"/>
      <c r="J144" s="281"/>
      <c r="K144" s="264"/>
      <c r="L144" s="264"/>
    </row>
    <row r="145" spans="1:12" s="257" customFormat="1" ht="14.25" customHeight="1" x14ac:dyDescent="0.25">
      <c r="A145" s="272"/>
      <c r="B145" s="283" t="s">
        <v>271</v>
      </c>
      <c r="C145" s="264"/>
      <c r="D145" s="277"/>
      <c r="E145" s="277"/>
      <c r="F145" s="279"/>
      <c r="G145" s="280"/>
      <c r="H145" s="277"/>
      <c r="I145" s="277"/>
      <c r="J145" s="281"/>
      <c r="K145" s="264"/>
      <c r="L145" s="264"/>
    </row>
    <row r="146" spans="1:12" s="257" customFormat="1" ht="14.25" customHeight="1" x14ac:dyDescent="0.25">
      <c r="A146" s="272"/>
      <c r="B146" s="283" t="s">
        <v>272</v>
      </c>
      <c r="C146" s="264"/>
      <c r="D146" s="277"/>
      <c r="E146" s="277"/>
      <c r="F146" s="279"/>
      <c r="G146" s="280">
        <v>1</v>
      </c>
      <c r="H146" s="260"/>
      <c r="J146" s="260">
        <f>H146*G146</f>
        <v>0</v>
      </c>
      <c r="K146" s="264"/>
      <c r="L146" s="264"/>
    </row>
    <row r="147" spans="1:12" s="257" customFormat="1" ht="14.25" customHeight="1" x14ac:dyDescent="0.25">
      <c r="A147" s="272"/>
      <c r="B147" s="264"/>
      <c r="C147" s="264"/>
      <c r="D147" s="277"/>
      <c r="E147" s="277"/>
      <c r="F147" s="279"/>
      <c r="G147" s="279"/>
      <c r="H147" s="277"/>
      <c r="I147" s="277"/>
      <c r="J147" s="281"/>
      <c r="K147" s="264"/>
      <c r="L147" s="264"/>
    </row>
    <row r="148" spans="1:12" s="257" customFormat="1" ht="16.5" customHeight="1" x14ac:dyDescent="0.25">
      <c r="A148" s="272" t="s">
        <v>21</v>
      </c>
      <c r="B148" s="278" t="s">
        <v>154</v>
      </c>
      <c r="D148" s="277"/>
      <c r="E148" s="277"/>
      <c r="F148" s="279"/>
      <c r="G148" s="279"/>
      <c r="H148" s="277"/>
      <c r="I148" s="277"/>
      <c r="J148" s="281"/>
      <c r="K148" s="264"/>
      <c r="L148" s="264"/>
    </row>
    <row r="149" spans="1:12" s="257" customFormat="1" ht="16.5" customHeight="1" x14ac:dyDescent="0.25">
      <c r="A149" s="272"/>
      <c r="B149" s="283" t="s">
        <v>273</v>
      </c>
      <c r="C149" s="264"/>
      <c r="D149" s="277"/>
      <c r="E149" s="277"/>
      <c r="F149" s="279"/>
      <c r="G149" s="279"/>
      <c r="H149" s="277"/>
      <c r="I149" s="277"/>
      <c r="J149" s="281"/>
      <c r="K149" s="264"/>
      <c r="L149" s="264"/>
    </row>
    <row r="150" spans="1:12" s="257" customFormat="1" ht="15.75" customHeight="1" x14ac:dyDescent="0.25">
      <c r="A150" s="272"/>
      <c r="B150" s="283" t="s">
        <v>274</v>
      </c>
      <c r="C150" s="264"/>
      <c r="D150" s="277"/>
      <c r="E150" s="277"/>
      <c r="F150" s="279"/>
      <c r="G150" s="279"/>
      <c r="H150" s="277"/>
      <c r="I150" s="277"/>
      <c r="J150" s="281"/>
      <c r="K150" s="264"/>
      <c r="L150" s="264"/>
    </row>
    <row r="151" spans="1:12" s="257" customFormat="1" ht="16.5" customHeight="1" x14ac:dyDescent="0.25">
      <c r="A151" s="272"/>
      <c r="B151" s="283" t="s">
        <v>275</v>
      </c>
      <c r="C151" s="264"/>
      <c r="D151" s="277"/>
      <c r="E151" s="277"/>
      <c r="F151" s="279"/>
      <c r="G151" s="279"/>
      <c r="H151" s="277"/>
      <c r="I151" s="277"/>
      <c r="J151" s="281"/>
      <c r="K151" s="264"/>
      <c r="L151" s="264"/>
    </row>
    <row r="152" spans="1:12" s="257" customFormat="1" ht="14.25" customHeight="1" x14ac:dyDescent="0.25">
      <c r="A152" s="272"/>
      <c r="B152" s="278" t="s">
        <v>153</v>
      </c>
      <c r="D152" s="277"/>
      <c r="E152" s="277"/>
      <c r="F152" s="279" t="s">
        <v>64</v>
      </c>
      <c r="G152" s="280">
        <v>6</v>
      </c>
      <c r="H152" s="276"/>
      <c r="I152" s="277"/>
      <c r="J152" s="260">
        <f>H152*G152</f>
        <v>0</v>
      </c>
      <c r="K152" s="264"/>
      <c r="L152" s="264"/>
    </row>
    <row r="153" spans="1:12" s="257" customFormat="1" ht="15" customHeight="1" x14ac:dyDescent="0.25">
      <c r="A153" s="272"/>
      <c r="B153" s="284" t="s">
        <v>276</v>
      </c>
      <c r="C153" s="258"/>
      <c r="D153" s="285"/>
      <c r="E153" s="285"/>
      <c r="F153" s="279" t="s">
        <v>64</v>
      </c>
      <c r="G153" s="280">
        <v>6</v>
      </c>
      <c r="H153" s="276"/>
      <c r="I153" s="277"/>
      <c r="J153" s="260">
        <f>H153*G153</f>
        <v>0</v>
      </c>
      <c r="K153" s="264"/>
      <c r="L153" s="264"/>
    </row>
    <row r="154" spans="1:12" s="257" customFormat="1" ht="15" customHeight="1" x14ac:dyDescent="0.25">
      <c r="A154" s="272"/>
      <c r="B154" s="283" t="s">
        <v>261</v>
      </c>
      <c r="D154" s="277"/>
      <c r="E154" s="277"/>
      <c r="F154" s="279" t="s">
        <v>64</v>
      </c>
      <c r="G154" s="280">
        <v>6</v>
      </c>
      <c r="H154" s="276"/>
      <c r="I154" s="277"/>
      <c r="J154" s="260">
        <f>H154*G154</f>
        <v>0</v>
      </c>
      <c r="K154" s="264"/>
      <c r="L154" s="264"/>
    </row>
    <row r="155" spans="1:12" s="257" customFormat="1" ht="15" customHeight="1" x14ac:dyDescent="0.25">
      <c r="A155" s="272"/>
      <c r="B155" s="286"/>
      <c r="D155" s="277"/>
      <c r="E155" s="277"/>
      <c r="F155" s="279"/>
      <c r="G155" s="280"/>
      <c r="H155" s="282"/>
      <c r="I155" s="277"/>
      <c r="J155" s="276"/>
      <c r="K155" s="264"/>
      <c r="L155" s="264"/>
    </row>
    <row r="156" spans="1:12" s="257" customFormat="1" ht="18.75" customHeight="1" x14ac:dyDescent="0.25">
      <c r="A156" s="272" t="s">
        <v>24</v>
      </c>
      <c r="B156" s="283" t="s">
        <v>277</v>
      </c>
      <c r="D156" s="277"/>
      <c r="E156" s="277"/>
      <c r="F156" s="279"/>
      <c r="G156" s="280"/>
      <c r="H156" s="282"/>
      <c r="I156" s="277"/>
      <c r="J156" s="276"/>
      <c r="K156" s="264"/>
      <c r="L156" s="264"/>
    </row>
    <row r="157" spans="1:12" s="257" customFormat="1" ht="17.25" customHeight="1" x14ac:dyDescent="0.25">
      <c r="A157" s="272"/>
      <c r="B157" s="283" t="s">
        <v>278</v>
      </c>
      <c r="D157" s="277"/>
      <c r="E157" s="277"/>
      <c r="F157" s="279"/>
      <c r="G157" s="280"/>
      <c r="H157" s="282"/>
      <c r="I157" s="277"/>
      <c r="J157" s="276"/>
      <c r="K157" s="264"/>
      <c r="L157" s="264"/>
    </row>
    <row r="158" spans="1:12" s="257" customFormat="1" ht="15.75" customHeight="1" x14ac:dyDescent="0.25">
      <c r="A158" s="272"/>
      <c r="B158" s="283" t="s">
        <v>279</v>
      </c>
      <c r="D158" s="277"/>
      <c r="E158" s="277"/>
      <c r="F158" s="279"/>
      <c r="G158" s="280"/>
      <c r="H158" s="282"/>
      <c r="I158" s="277"/>
      <c r="J158" s="276"/>
      <c r="K158" s="264"/>
      <c r="L158" s="264"/>
    </row>
    <row r="159" spans="1:12" s="257" customFormat="1" ht="17.25" customHeight="1" x14ac:dyDescent="0.25">
      <c r="A159" s="272"/>
      <c r="B159" s="283" t="s">
        <v>280</v>
      </c>
      <c r="D159" s="277"/>
      <c r="E159" s="277"/>
      <c r="F159" s="279"/>
      <c r="G159" s="280"/>
      <c r="H159" s="282"/>
      <c r="I159" s="277"/>
      <c r="J159" s="276"/>
      <c r="K159" s="264"/>
      <c r="L159" s="264"/>
    </row>
    <row r="160" spans="1:12" s="257" customFormat="1" ht="13.5" customHeight="1" x14ac:dyDescent="0.25">
      <c r="A160" s="272"/>
      <c r="B160" s="283" t="s">
        <v>281</v>
      </c>
      <c r="C160" s="264"/>
      <c r="D160" s="277"/>
      <c r="E160" s="277"/>
      <c r="G160" s="275"/>
      <c r="H160" s="276"/>
      <c r="I160" s="277"/>
      <c r="J160" s="276"/>
      <c r="K160" s="264"/>
      <c r="L160" s="264"/>
    </row>
    <row r="161" spans="1:13" s="257" customFormat="1" ht="13.5" customHeight="1" x14ac:dyDescent="0.25">
      <c r="A161" s="272"/>
      <c r="B161" s="283" t="s">
        <v>282</v>
      </c>
      <c r="C161" s="264"/>
      <c r="D161" s="277"/>
      <c r="E161" s="277"/>
      <c r="F161" s="257" t="s">
        <v>16</v>
      </c>
      <c r="G161" s="275">
        <v>1</v>
      </c>
      <c r="H161" s="276"/>
      <c r="I161" s="277"/>
      <c r="J161" s="260">
        <f>H161*G161</f>
        <v>0</v>
      </c>
      <c r="K161" s="264"/>
      <c r="L161" s="264"/>
    </row>
    <row r="162" spans="1:13" s="257" customFormat="1" ht="13.5" customHeight="1" x14ac:dyDescent="0.25">
      <c r="A162" s="272"/>
      <c r="B162" s="283"/>
      <c r="C162" s="264"/>
      <c r="D162" s="277"/>
      <c r="E162" s="277"/>
      <c r="G162" s="275"/>
      <c r="H162" s="282"/>
      <c r="I162" s="277"/>
      <c r="J162" s="276"/>
      <c r="K162" s="264"/>
      <c r="L162" s="264"/>
    </row>
    <row r="163" spans="1:13" s="257" customFormat="1" ht="15" customHeight="1" x14ac:dyDescent="0.25">
      <c r="A163" s="272" t="s">
        <v>25</v>
      </c>
      <c r="B163" s="278" t="s">
        <v>155</v>
      </c>
      <c r="D163" s="277"/>
      <c r="E163" s="277"/>
      <c r="F163" s="279"/>
      <c r="G163" s="280"/>
      <c r="H163" s="277"/>
      <c r="I163" s="277"/>
      <c r="J163" s="281"/>
      <c r="K163" s="264"/>
      <c r="L163" s="264"/>
    </row>
    <row r="164" spans="1:13" s="257" customFormat="1" ht="15" customHeight="1" x14ac:dyDescent="0.25">
      <c r="A164" s="272"/>
      <c r="B164" s="278" t="s">
        <v>156</v>
      </c>
      <c r="D164" s="277"/>
      <c r="E164" s="277"/>
      <c r="F164" s="257" t="s">
        <v>16</v>
      </c>
      <c r="G164" s="275">
        <v>1</v>
      </c>
      <c r="H164" s="276"/>
      <c r="I164" s="277"/>
      <c r="J164" s="260">
        <f>H164*G164</f>
        <v>0</v>
      </c>
      <c r="K164" s="264"/>
      <c r="L164" s="264"/>
    </row>
    <row r="165" spans="1:13" s="257" customFormat="1" ht="15" customHeight="1" x14ac:dyDescent="0.25">
      <c r="A165" s="272"/>
      <c r="B165" s="264"/>
      <c r="C165" s="264"/>
      <c r="D165" s="277"/>
      <c r="E165" s="277"/>
      <c r="F165" s="279"/>
      <c r="G165" s="280"/>
      <c r="H165" s="277"/>
      <c r="I165" s="277"/>
      <c r="J165" s="281"/>
      <c r="K165" s="264"/>
      <c r="L165" s="264"/>
    </row>
    <row r="166" spans="1:13" s="257" customFormat="1" ht="16.5" customHeight="1" x14ac:dyDescent="0.25">
      <c r="A166" s="272" t="s">
        <v>32</v>
      </c>
      <c r="B166" s="278" t="s">
        <v>157</v>
      </c>
      <c r="D166" s="277"/>
      <c r="E166" s="277"/>
      <c r="F166" s="279"/>
      <c r="G166" s="280"/>
      <c r="H166" s="277"/>
      <c r="I166" s="277"/>
      <c r="J166" s="281"/>
      <c r="K166" s="264"/>
      <c r="L166" s="264"/>
    </row>
    <row r="167" spans="1:13" s="257" customFormat="1" ht="16.5" customHeight="1" x14ac:dyDescent="0.25">
      <c r="A167" s="272"/>
      <c r="B167" s="283" t="s">
        <v>158</v>
      </c>
      <c r="D167" s="277"/>
      <c r="E167" s="277"/>
      <c r="F167" s="257" t="s">
        <v>16</v>
      </c>
      <c r="G167" s="275">
        <v>1</v>
      </c>
      <c r="H167" s="276"/>
      <c r="I167" s="277"/>
      <c r="J167" s="260">
        <f>H167*G167</f>
        <v>0</v>
      </c>
      <c r="K167" s="264"/>
      <c r="L167" s="264"/>
    </row>
    <row r="168" spans="1:13" s="257" customFormat="1" ht="16.5" customHeight="1" x14ac:dyDescent="0.25">
      <c r="A168" s="272"/>
      <c r="B168" s="283"/>
      <c r="D168" s="277"/>
      <c r="E168" s="277"/>
      <c r="G168" s="275"/>
      <c r="H168" s="276"/>
      <c r="I168" s="277"/>
      <c r="J168" s="276"/>
      <c r="K168" s="264"/>
      <c r="L168" s="264"/>
    </row>
    <row r="169" spans="1:13" s="257" customFormat="1" ht="18" customHeight="1" x14ac:dyDescent="0.25">
      <c r="A169" s="272" t="s">
        <v>42</v>
      </c>
      <c r="B169" s="283" t="s">
        <v>159</v>
      </c>
      <c r="C169" s="264"/>
      <c r="D169" s="277"/>
      <c r="E169" s="277"/>
      <c r="F169" s="279"/>
      <c r="G169" s="280"/>
      <c r="H169" s="277"/>
      <c r="I169" s="277"/>
      <c r="J169" s="281"/>
      <c r="K169" s="264"/>
      <c r="L169" s="264"/>
    </row>
    <row r="170" spans="1:13" s="257" customFormat="1" ht="16.5" customHeight="1" x14ac:dyDescent="0.25">
      <c r="A170" s="272"/>
      <c r="B170" s="283" t="s">
        <v>283</v>
      </c>
      <c r="C170" s="264"/>
      <c r="D170" s="277"/>
      <c r="E170" s="277"/>
      <c r="F170" s="279"/>
      <c r="G170" s="280"/>
      <c r="H170" s="277"/>
      <c r="I170" s="277"/>
      <c r="J170" s="281"/>
      <c r="K170" s="264"/>
      <c r="L170" s="264"/>
    </row>
    <row r="171" spans="1:13" s="257" customFormat="1" ht="16.5" customHeight="1" x14ac:dyDescent="0.25">
      <c r="A171" s="272"/>
      <c r="B171" s="283" t="s">
        <v>284</v>
      </c>
      <c r="C171" s="264"/>
      <c r="D171" s="277"/>
      <c r="E171" s="277"/>
      <c r="F171" s="257" t="s">
        <v>16</v>
      </c>
      <c r="G171" s="275">
        <v>1</v>
      </c>
      <c r="H171" s="276"/>
      <c r="I171" s="277"/>
      <c r="J171" s="260">
        <f>H171*G171</f>
        <v>0</v>
      </c>
      <c r="K171" s="264"/>
      <c r="L171" s="264"/>
    </row>
    <row r="172" spans="1:13" s="257" customFormat="1" ht="14.25" customHeight="1" x14ac:dyDescent="0.25">
      <c r="A172" s="272"/>
      <c r="B172" s="264"/>
      <c r="C172" s="264"/>
      <c r="D172" s="277"/>
      <c r="E172" s="277"/>
      <c r="F172" s="279"/>
      <c r="G172" s="280"/>
      <c r="H172" s="277"/>
      <c r="I172" s="277"/>
      <c r="J172" s="281"/>
      <c r="K172" s="264"/>
      <c r="L172" s="264"/>
    </row>
    <row r="173" spans="1:13" s="257" customFormat="1" ht="17.25" customHeight="1" x14ac:dyDescent="0.25">
      <c r="A173" s="272" t="s">
        <v>43</v>
      </c>
      <c r="B173" s="257" t="s">
        <v>162</v>
      </c>
      <c r="C173" s="287"/>
      <c r="D173" s="277"/>
      <c r="E173" s="277"/>
      <c r="G173" s="275"/>
      <c r="H173" s="282"/>
      <c r="I173" s="277"/>
      <c r="J173" s="276"/>
      <c r="K173" s="264"/>
      <c r="L173" s="264"/>
    </row>
    <row r="174" spans="1:13" s="257" customFormat="1" ht="15" customHeight="1" x14ac:dyDescent="0.25">
      <c r="A174" s="272"/>
      <c r="B174" s="257" t="s">
        <v>163</v>
      </c>
      <c r="C174" s="287"/>
      <c r="D174" s="277"/>
      <c r="E174" s="277"/>
      <c r="F174" s="257" t="s">
        <v>16</v>
      </c>
      <c r="G174" s="275">
        <v>1</v>
      </c>
      <c r="H174" s="276"/>
      <c r="I174" s="277"/>
      <c r="J174" s="260">
        <f>H174*G174</f>
        <v>0</v>
      </c>
      <c r="K174" s="264"/>
      <c r="L174" s="264"/>
      <c r="M174" s="264"/>
    </row>
    <row r="175" spans="1:13" s="257" customFormat="1" ht="15" customHeight="1" x14ac:dyDescent="0.25">
      <c r="A175" s="272"/>
      <c r="B175" s="287"/>
      <c r="C175" s="287"/>
      <c r="D175" s="277"/>
      <c r="E175" s="277"/>
      <c r="F175" s="279"/>
      <c r="G175" s="280"/>
      <c r="H175" s="277"/>
      <c r="I175" s="277"/>
      <c r="J175" s="281"/>
      <c r="K175" s="264"/>
      <c r="L175" s="264"/>
      <c r="M175" s="264"/>
    </row>
    <row r="176" spans="1:13" s="257" customFormat="1" ht="15" customHeight="1" x14ac:dyDescent="0.25">
      <c r="A176" s="272" t="s">
        <v>44</v>
      </c>
      <c r="B176" s="278" t="s">
        <v>285</v>
      </c>
      <c r="D176" s="277"/>
      <c r="E176" s="277"/>
      <c r="F176" s="279"/>
      <c r="G176" s="280"/>
      <c r="H176" s="277"/>
      <c r="I176" s="277"/>
      <c r="J176" s="281"/>
      <c r="K176" s="264"/>
      <c r="L176" s="264"/>
      <c r="M176" s="264"/>
    </row>
    <row r="177" spans="1:13" s="257" customFormat="1" ht="15" customHeight="1" x14ac:dyDescent="0.25">
      <c r="A177" s="272"/>
      <c r="B177" s="283" t="s">
        <v>286</v>
      </c>
      <c r="C177" s="264"/>
      <c r="D177" s="277"/>
      <c r="E177" s="277"/>
      <c r="F177" s="279"/>
      <c r="G177" s="280"/>
      <c r="H177" s="277"/>
      <c r="I177" s="277"/>
      <c r="J177" s="281"/>
      <c r="K177" s="264"/>
      <c r="L177" s="264"/>
      <c r="M177" s="264"/>
    </row>
    <row r="178" spans="1:13" s="257" customFormat="1" ht="15" customHeight="1" x14ac:dyDescent="0.25">
      <c r="A178" s="272"/>
      <c r="B178" s="283" t="s">
        <v>287</v>
      </c>
      <c r="C178" s="264"/>
      <c r="D178" s="277"/>
      <c r="E178" s="277"/>
      <c r="F178" s="257" t="s">
        <v>16</v>
      </c>
      <c r="G178" s="275">
        <v>1</v>
      </c>
      <c r="H178" s="276"/>
      <c r="I178" s="277"/>
      <c r="J178" s="260">
        <f>H178*G178</f>
        <v>0</v>
      </c>
      <c r="K178" s="264"/>
      <c r="L178" s="264"/>
      <c r="M178" s="264"/>
    </row>
    <row r="179" spans="1:13" s="257" customFormat="1" ht="15" customHeight="1" x14ac:dyDescent="0.25">
      <c r="A179" s="272"/>
      <c r="B179" s="283"/>
      <c r="C179" s="264"/>
      <c r="D179" s="277"/>
      <c r="E179" s="277"/>
      <c r="G179" s="275"/>
      <c r="H179" s="276"/>
      <c r="I179" s="277"/>
      <c r="J179" s="276"/>
      <c r="K179" s="264"/>
      <c r="L179" s="264"/>
      <c r="M179" s="264"/>
    </row>
    <row r="180" spans="1:13" x14ac:dyDescent="0.3">
      <c r="A180" s="257" t="s">
        <v>45</v>
      </c>
      <c r="B180" s="272" t="s">
        <v>288</v>
      </c>
      <c r="C180" s="257"/>
      <c r="D180" s="257"/>
      <c r="E180" s="257"/>
      <c r="F180" s="258" t="s">
        <v>16</v>
      </c>
      <c r="G180" s="275">
        <v>1</v>
      </c>
      <c r="H180" s="260"/>
      <c r="I180" s="260"/>
      <c r="J180" s="260">
        <f>H180*G180</f>
        <v>0</v>
      </c>
    </row>
    <row r="181" spans="1:13" s="257" customFormat="1" ht="15" customHeight="1" thickBot="1" x14ac:dyDescent="0.3">
      <c r="A181" s="288"/>
      <c r="B181" s="288"/>
      <c r="C181" s="288"/>
      <c r="D181" s="288"/>
      <c r="E181" s="288"/>
      <c r="F181" s="289"/>
      <c r="G181" s="288"/>
      <c r="H181" s="290"/>
      <c r="I181" s="290"/>
      <c r="J181" s="290"/>
      <c r="K181" s="264"/>
      <c r="L181" s="264"/>
      <c r="M181" s="264"/>
    </row>
    <row r="182" spans="1:13" s="257" customFormat="1" ht="15" customHeight="1" thickTop="1" x14ac:dyDescent="0.25">
      <c r="A182" s="272"/>
      <c r="B182" s="291"/>
      <c r="C182" s="292"/>
      <c r="D182" s="292"/>
      <c r="E182" s="292"/>
      <c r="H182" s="260"/>
      <c r="I182" s="260"/>
      <c r="J182" s="260"/>
      <c r="K182" s="264"/>
      <c r="L182" s="264"/>
      <c r="M182" s="264"/>
    </row>
    <row r="183" spans="1:13" s="257" customFormat="1" ht="15" customHeight="1" x14ac:dyDescent="0.25">
      <c r="A183" s="278" t="s">
        <v>177</v>
      </c>
      <c r="B183" s="257" t="s">
        <v>165</v>
      </c>
      <c r="F183" s="279"/>
      <c r="G183" s="279"/>
      <c r="H183" s="279"/>
      <c r="I183" s="277"/>
      <c r="J183" s="260">
        <f>SUM(J66:J180)</f>
        <v>0</v>
      </c>
      <c r="K183" s="264"/>
      <c r="L183" s="264"/>
      <c r="M183" s="264"/>
    </row>
    <row r="184" spans="1:13" ht="15" customHeight="1" x14ac:dyDescent="0.3">
      <c r="A184" s="278"/>
      <c r="F184" s="279"/>
      <c r="G184" s="279"/>
      <c r="H184" s="279"/>
      <c r="I184" s="293"/>
      <c r="J184" s="279"/>
      <c r="K184" s="266"/>
      <c r="L184" s="266"/>
      <c r="M184" s="266"/>
    </row>
    <row r="185" spans="1:13" x14ac:dyDescent="0.3">
      <c r="A185" s="294"/>
      <c r="B185" s="295"/>
      <c r="C185" s="295"/>
      <c r="D185" s="295"/>
      <c r="E185" s="295"/>
      <c r="F185" s="296"/>
      <c r="G185" s="295"/>
      <c r="H185" s="295"/>
      <c r="I185" s="295"/>
      <c r="J185" s="295"/>
    </row>
    <row r="186" spans="1:13" x14ac:dyDescent="0.3">
      <c r="A186" s="295" t="s">
        <v>132</v>
      </c>
      <c r="B186" s="295" t="s">
        <v>171</v>
      </c>
      <c r="C186" s="295"/>
      <c r="D186" s="295"/>
      <c r="E186" s="295"/>
      <c r="F186" s="296"/>
      <c r="G186" s="295"/>
      <c r="H186" s="295"/>
      <c r="I186" s="295"/>
      <c r="J186" s="295"/>
    </row>
    <row r="187" spans="1:13" x14ac:dyDescent="0.3">
      <c r="A187" s="295"/>
      <c r="B187" s="297"/>
      <c r="C187" s="298"/>
      <c r="D187" s="299"/>
      <c r="E187" s="299"/>
      <c r="F187" s="300"/>
      <c r="G187" s="300"/>
      <c r="H187" s="295"/>
      <c r="I187" s="295"/>
      <c r="J187"/>
    </row>
    <row r="188" spans="1:13" x14ac:dyDescent="0.3">
      <c r="A188" s="295" t="s">
        <v>0</v>
      </c>
      <c r="B188" s="297" t="s">
        <v>289</v>
      </c>
      <c r="C188" s="298"/>
      <c r="D188" s="299"/>
      <c r="E188" s="299"/>
      <c r="F188" s="300"/>
      <c r="G188" s="300"/>
      <c r="H188" s="295"/>
      <c r="I188" s="295"/>
      <c r="J188"/>
    </row>
    <row r="189" spans="1:13" x14ac:dyDescent="0.3">
      <c r="A189" s="295"/>
      <c r="B189" s="301" t="s">
        <v>290</v>
      </c>
      <c r="C189" s="302"/>
      <c r="D189" s="302"/>
      <c r="E189" s="302"/>
      <c r="F189" s="300"/>
      <c r="G189" s="300"/>
      <c r="H189" s="295"/>
      <c r="I189" s="295"/>
      <c r="J189"/>
    </row>
    <row r="190" spans="1:13" x14ac:dyDescent="0.3">
      <c r="A190" s="295"/>
      <c r="B190" s="301" t="s">
        <v>291</v>
      </c>
      <c r="C190" s="302"/>
      <c r="D190" s="302"/>
      <c r="E190" s="302"/>
      <c r="F190" s="300"/>
      <c r="G190" s="300"/>
      <c r="H190" s="295"/>
      <c r="I190" s="295"/>
      <c r="J190"/>
    </row>
    <row r="191" spans="1:13" x14ac:dyDescent="0.3">
      <c r="A191" s="295"/>
      <c r="B191" s="301" t="s">
        <v>292</v>
      </c>
      <c r="C191" s="302"/>
      <c r="D191" s="302"/>
      <c r="E191" s="302"/>
      <c r="F191" s="300"/>
      <c r="G191" s="300"/>
      <c r="H191" s="295"/>
      <c r="I191" s="295"/>
      <c r="J191"/>
    </row>
    <row r="192" spans="1:13" x14ac:dyDescent="0.3">
      <c r="A192" s="295"/>
      <c r="B192" s="301" t="s">
        <v>293</v>
      </c>
      <c r="C192" s="302"/>
      <c r="D192" s="302"/>
      <c r="E192" s="302"/>
      <c r="F192" s="300"/>
      <c r="G192" s="300"/>
      <c r="H192" s="295"/>
      <c r="I192" s="295"/>
      <c r="J192"/>
    </row>
    <row r="193" spans="1:10" x14ac:dyDescent="0.3">
      <c r="A193" s="295"/>
      <c r="B193" s="301" t="s">
        <v>501</v>
      </c>
      <c r="C193" s="302"/>
      <c r="D193" s="302"/>
      <c r="E193" s="302"/>
      <c r="F193" s="300"/>
      <c r="G193" s="300"/>
      <c r="H193" s="295"/>
      <c r="I193" s="295"/>
      <c r="J193"/>
    </row>
    <row r="194" spans="1:10" x14ac:dyDescent="0.3">
      <c r="A194" s="295"/>
      <c r="B194" s="301" t="s">
        <v>294</v>
      </c>
      <c r="C194" s="302"/>
      <c r="D194" s="302"/>
      <c r="E194" s="302"/>
      <c r="F194" s="300"/>
      <c r="G194" s="300"/>
      <c r="H194" s="295"/>
      <c r="I194" s="295"/>
      <c r="J194"/>
    </row>
    <row r="195" spans="1:10" x14ac:dyDescent="0.3">
      <c r="A195" s="295"/>
      <c r="B195" s="301" t="s">
        <v>295</v>
      </c>
      <c r="C195" s="302"/>
      <c r="D195" s="302"/>
      <c r="E195" s="302"/>
      <c r="F195" s="300"/>
      <c r="G195" s="300"/>
      <c r="H195" s="295"/>
      <c r="I195" s="295"/>
      <c r="J195"/>
    </row>
    <row r="196" spans="1:10" x14ac:dyDescent="0.3">
      <c r="A196" s="295"/>
      <c r="B196" s="301" t="s">
        <v>296</v>
      </c>
      <c r="C196" s="302"/>
      <c r="D196" s="302"/>
      <c r="E196" s="302"/>
      <c r="F196" s="300"/>
      <c r="G196" s="300"/>
      <c r="H196" s="295"/>
      <c r="I196" s="295"/>
      <c r="J196"/>
    </row>
    <row r="197" spans="1:10" x14ac:dyDescent="0.3">
      <c r="A197" s="295"/>
      <c r="B197" s="301" t="s">
        <v>297</v>
      </c>
      <c r="C197" s="302"/>
      <c r="D197" s="302"/>
      <c r="E197" s="302"/>
      <c r="F197" s="300"/>
      <c r="G197" s="300"/>
      <c r="H197" s="295"/>
      <c r="I197" s="295"/>
      <c r="J197"/>
    </row>
    <row r="198" spans="1:10" x14ac:dyDescent="0.3">
      <c r="A198" s="295"/>
      <c r="B198" s="301" t="s">
        <v>298</v>
      </c>
      <c r="C198" s="302"/>
      <c r="D198" s="302"/>
      <c r="E198" s="302"/>
      <c r="F198" s="295" t="s">
        <v>16</v>
      </c>
      <c r="G198" s="275">
        <v>1</v>
      </c>
      <c r="H198" s="276"/>
      <c r="I198" s="295"/>
      <c r="J198" s="276">
        <f>H198*G198</f>
        <v>0</v>
      </c>
    </row>
    <row r="199" spans="1:10" x14ac:dyDescent="0.3">
      <c r="A199" s="295"/>
      <c r="B199" s="301"/>
      <c r="C199" s="302"/>
      <c r="D199" s="302"/>
      <c r="E199" s="302"/>
      <c r="F199" s="300"/>
      <c r="G199" s="300"/>
      <c r="H199" s="295"/>
      <c r="I199" s="295"/>
      <c r="J199"/>
    </row>
    <row r="200" spans="1:10" x14ac:dyDescent="0.3">
      <c r="A200" s="295" t="s">
        <v>4</v>
      </c>
      <c r="B200" s="297" t="s">
        <v>299</v>
      </c>
      <c r="C200" s="298"/>
      <c r="D200" s="299"/>
      <c r="E200" s="299"/>
      <c r="F200" s="300"/>
      <c r="G200" s="300"/>
      <c r="H200" s="295"/>
      <c r="I200" s="295"/>
      <c r="J200"/>
    </row>
    <row r="201" spans="1:10" x14ac:dyDescent="0.3">
      <c r="A201" s="295"/>
      <c r="B201" s="297" t="s">
        <v>300</v>
      </c>
      <c r="C201" s="298"/>
      <c r="D201" s="299"/>
      <c r="E201" s="299"/>
      <c r="F201" s="300"/>
      <c r="G201" s="300"/>
      <c r="H201" s="295"/>
      <c r="I201" s="295"/>
      <c r="J201"/>
    </row>
    <row r="202" spans="1:10" x14ac:dyDescent="0.3">
      <c r="A202" s="295"/>
      <c r="B202" s="297" t="s">
        <v>301</v>
      </c>
      <c r="C202" s="298"/>
      <c r="D202" s="299"/>
      <c r="E202" s="299"/>
      <c r="F202" s="300"/>
      <c r="G202" s="300"/>
      <c r="H202" s="295"/>
      <c r="I202" s="295"/>
      <c r="J202"/>
    </row>
    <row r="203" spans="1:10" x14ac:dyDescent="0.3">
      <c r="A203" s="295"/>
      <c r="B203" s="297" t="s">
        <v>502</v>
      </c>
      <c r="C203" s="298"/>
      <c r="D203" s="299"/>
      <c r="E203" s="299"/>
      <c r="F203" s="300"/>
      <c r="G203" s="300"/>
      <c r="H203" s="295"/>
      <c r="I203" s="295"/>
      <c r="J203"/>
    </row>
    <row r="204" spans="1:10" x14ac:dyDescent="0.3">
      <c r="A204" s="295"/>
      <c r="B204" s="297" t="s">
        <v>302</v>
      </c>
      <c r="C204" s="298"/>
      <c r="D204" s="299"/>
      <c r="E204" s="299"/>
      <c r="F204" s="300"/>
      <c r="G204" s="300"/>
      <c r="H204" s="295"/>
      <c r="I204" s="295"/>
      <c r="J204"/>
    </row>
    <row r="205" spans="1:10" x14ac:dyDescent="0.3">
      <c r="A205" s="295"/>
      <c r="B205" s="297" t="s">
        <v>303</v>
      </c>
      <c r="C205" s="298"/>
      <c r="D205" s="299"/>
      <c r="E205" s="299"/>
      <c r="F205" s="300"/>
      <c r="G205" s="300"/>
      <c r="H205" s="295"/>
      <c r="I205" s="295"/>
      <c r="J205"/>
    </row>
    <row r="206" spans="1:10" x14ac:dyDescent="0.3">
      <c r="A206" s="295"/>
      <c r="B206" s="297" t="s">
        <v>304</v>
      </c>
      <c r="C206" s="298"/>
      <c r="D206" s="299"/>
      <c r="E206" s="299"/>
      <c r="F206" s="300"/>
      <c r="G206" s="300"/>
      <c r="H206" s="295"/>
      <c r="I206" s="295"/>
      <c r="J206"/>
    </row>
    <row r="207" spans="1:10" x14ac:dyDescent="0.3">
      <c r="A207" s="295"/>
      <c r="B207" s="297" t="s">
        <v>305</v>
      </c>
      <c r="C207" s="298"/>
      <c r="D207" s="299"/>
      <c r="E207" s="299"/>
      <c r="F207" s="300"/>
      <c r="G207" s="300"/>
      <c r="H207" s="295"/>
      <c r="I207" s="295"/>
      <c r="J207"/>
    </row>
    <row r="208" spans="1:10" x14ac:dyDescent="0.3">
      <c r="A208" s="295"/>
      <c r="B208" s="297" t="s">
        <v>306</v>
      </c>
      <c r="C208" s="298"/>
      <c r="D208" s="299"/>
      <c r="E208" s="299"/>
      <c r="F208" s="300"/>
      <c r="G208" s="300"/>
      <c r="H208" s="295"/>
      <c r="I208" s="295"/>
      <c r="J208"/>
    </row>
    <row r="209" spans="1:10" x14ac:dyDescent="0.3">
      <c r="A209" s="295"/>
      <c r="B209" s="297" t="s">
        <v>307</v>
      </c>
      <c r="C209" s="298"/>
      <c r="D209" s="299"/>
      <c r="E209" s="299"/>
      <c r="F209" s="295" t="s">
        <v>16</v>
      </c>
      <c r="G209" s="275">
        <v>1</v>
      </c>
      <c r="H209" s="276"/>
      <c r="I209" s="295"/>
      <c r="J209" s="276">
        <f>H209*G209</f>
        <v>0</v>
      </c>
    </row>
    <row r="210" spans="1:10" x14ac:dyDescent="0.3">
      <c r="A210" s="295"/>
      <c r="B210" s="297"/>
      <c r="C210" s="298"/>
      <c r="D210" s="299"/>
      <c r="E210" s="299"/>
      <c r="F210" s="300"/>
      <c r="G210" s="300"/>
      <c r="H210" s="295"/>
      <c r="I210" s="295"/>
      <c r="J210"/>
    </row>
    <row r="211" spans="1:10" x14ac:dyDescent="0.3">
      <c r="A211" s="295" t="s">
        <v>6</v>
      </c>
      <c r="B211" s="297" t="s">
        <v>503</v>
      </c>
      <c r="C211" s="298"/>
      <c r="D211" s="299"/>
      <c r="E211" s="299"/>
      <c r="F211" s="300"/>
      <c r="G211" s="300"/>
      <c r="H211" s="295"/>
      <c r="I211" s="295"/>
      <c r="J211"/>
    </row>
    <row r="212" spans="1:10" x14ac:dyDescent="0.3">
      <c r="A212" s="295"/>
      <c r="B212" s="297" t="s">
        <v>504</v>
      </c>
      <c r="C212" s="298"/>
      <c r="D212" s="299"/>
      <c r="E212" s="299"/>
      <c r="F212" s="300"/>
      <c r="G212" s="300"/>
      <c r="H212" s="295"/>
      <c r="I212" s="295"/>
      <c r="J212"/>
    </row>
    <row r="213" spans="1:10" x14ac:dyDescent="0.3">
      <c r="A213" s="295"/>
      <c r="B213" s="297" t="s">
        <v>308</v>
      </c>
      <c r="C213" s="298"/>
      <c r="D213" s="299"/>
      <c r="E213" s="299"/>
      <c r="F213" s="300"/>
      <c r="G213" s="300"/>
      <c r="H213" s="295"/>
      <c r="I213" s="295"/>
      <c r="J213"/>
    </row>
    <row r="214" spans="1:10" x14ac:dyDescent="0.3">
      <c r="A214" s="295"/>
      <c r="B214" s="297" t="s">
        <v>309</v>
      </c>
      <c r="C214" s="298"/>
      <c r="D214" s="299"/>
      <c r="E214" s="299"/>
      <c r="F214" s="300"/>
      <c r="G214" s="300"/>
      <c r="H214" s="295"/>
      <c r="I214" s="295"/>
      <c r="J214"/>
    </row>
    <row r="215" spans="1:10" x14ac:dyDescent="0.3">
      <c r="A215" s="295"/>
      <c r="B215" s="297" t="s">
        <v>310</v>
      </c>
      <c r="C215" s="298"/>
      <c r="D215" s="299"/>
      <c r="E215" s="299"/>
      <c r="F215" s="300"/>
      <c r="G215" s="300"/>
      <c r="H215" s="295"/>
      <c r="I215" s="295"/>
      <c r="J215"/>
    </row>
    <row r="216" spans="1:10" x14ac:dyDescent="0.3">
      <c r="A216" s="295"/>
      <c r="B216" s="297" t="s">
        <v>311</v>
      </c>
      <c r="C216" s="298"/>
      <c r="D216" s="299"/>
      <c r="E216" s="299"/>
      <c r="F216" s="300"/>
      <c r="G216" s="300"/>
      <c r="H216" s="295"/>
      <c r="I216" s="295"/>
      <c r="J216"/>
    </row>
    <row r="217" spans="1:10" x14ac:dyDescent="0.3">
      <c r="A217" s="295"/>
      <c r="B217" s="297" t="s">
        <v>312</v>
      </c>
      <c r="C217" s="298"/>
      <c r="D217" s="299"/>
      <c r="E217" s="299"/>
      <c r="F217" s="300"/>
      <c r="G217" s="300"/>
      <c r="H217" s="295"/>
      <c r="I217" s="295"/>
      <c r="J217"/>
    </row>
    <row r="218" spans="1:10" x14ac:dyDescent="0.3">
      <c r="A218" s="295"/>
      <c r="B218" s="297" t="s">
        <v>505</v>
      </c>
      <c r="C218" s="298"/>
      <c r="D218" s="299"/>
      <c r="E218" s="299"/>
      <c r="F218" s="300"/>
      <c r="G218" s="300"/>
      <c r="H218" s="295"/>
      <c r="I218" s="295"/>
      <c r="J218"/>
    </row>
    <row r="219" spans="1:10" x14ac:dyDescent="0.3">
      <c r="A219" s="295"/>
      <c r="B219" s="297" t="s">
        <v>506</v>
      </c>
      <c r="C219" s="298"/>
      <c r="D219" s="299"/>
      <c r="E219" s="299"/>
      <c r="F219" s="300"/>
      <c r="G219" s="300"/>
      <c r="H219" s="295"/>
      <c r="I219" s="295"/>
      <c r="J219"/>
    </row>
    <row r="220" spans="1:10" x14ac:dyDescent="0.3">
      <c r="A220" s="295"/>
      <c r="B220" s="297" t="s">
        <v>507</v>
      </c>
      <c r="C220" s="298"/>
      <c r="D220" s="299"/>
      <c r="E220" s="299"/>
      <c r="F220" s="300"/>
      <c r="G220" s="300"/>
      <c r="H220" s="295"/>
      <c r="I220" s="295"/>
      <c r="J220"/>
    </row>
    <row r="221" spans="1:10" x14ac:dyDescent="0.3">
      <c r="A221" s="295"/>
      <c r="B221" s="297" t="s">
        <v>508</v>
      </c>
      <c r="C221" s="298"/>
      <c r="D221" s="299"/>
      <c r="E221" s="299"/>
      <c r="F221" s="295" t="s">
        <v>16</v>
      </c>
      <c r="G221" s="275">
        <v>1</v>
      </c>
      <c r="H221" s="276"/>
      <c r="I221" s="295"/>
      <c r="J221" s="276">
        <f>H221*G221</f>
        <v>0</v>
      </c>
    </row>
    <row r="222" spans="1:10" x14ac:dyDescent="0.3">
      <c r="A222" s="295"/>
      <c r="B222" s="297"/>
      <c r="C222" s="298"/>
      <c r="D222" s="299"/>
      <c r="E222" s="299"/>
      <c r="F222" s="300"/>
      <c r="G222" s="300"/>
      <c r="H222" s="295"/>
      <c r="I222" s="295"/>
      <c r="J222"/>
    </row>
    <row r="223" spans="1:10" x14ac:dyDescent="0.3">
      <c r="A223" s="295" t="s">
        <v>7</v>
      </c>
      <c r="B223" s="297" t="s">
        <v>314</v>
      </c>
      <c r="C223" s="298"/>
      <c r="D223" s="299"/>
      <c r="E223" s="299"/>
      <c r="F223" s="300"/>
      <c r="G223" s="300"/>
      <c r="H223" s="295"/>
      <c r="I223" s="295"/>
      <c r="J223"/>
    </row>
    <row r="224" spans="1:10" x14ac:dyDescent="0.3">
      <c r="A224" s="295"/>
      <c r="B224" s="297" t="s">
        <v>315</v>
      </c>
      <c r="C224" s="298"/>
      <c r="D224" s="299"/>
      <c r="E224" s="299"/>
      <c r="F224" s="300"/>
      <c r="G224" s="300"/>
      <c r="H224" s="295"/>
      <c r="I224" s="295"/>
      <c r="J224"/>
    </row>
    <row r="225" spans="1:10" x14ac:dyDescent="0.3">
      <c r="A225" s="295"/>
      <c r="B225" s="297" t="s">
        <v>316</v>
      </c>
      <c r="C225" s="298"/>
      <c r="D225" s="299"/>
      <c r="E225" s="299"/>
      <c r="F225" s="300"/>
      <c r="G225" s="300"/>
      <c r="H225" s="295"/>
      <c r="I225" s="295"/>
      <c r="J225"/>
    </row>
    <row r="226" spans="1:10" x14ac:dyDescent="0.3">
      <c r="A226" s="295"/>
      <c r="B226" s="297" t="s">
        <v>317</v>
      </c>
      <c r="C226" s="298"/>
      <c r="D226" s="299"/>
      <c r="E226" s="299"/>
      <c r="F226" s="300"/>
      <c r="G226" s="300"/>
      <c r="H226" s="295"/>
      <c r="I226" s="295"/>
      <c r="J226"/>
    </row>
    <row r="227" spans="1:10" x14ac:dyDescent="0.3">
      <c r="A227" s="295"/>
      <c r="B227" s="297" t="s">
        <v>318</v>
      </c>
      <c r="C227" s="298"/>
      <c r="D227" s="299"/>
      <c r="E227" s="299"/>
      <c r="F227" s="300"/>
      <c r="G227" s="300"/>
      <c r="H227" s="295"/>
      <c r="I227" s="295"/>
      <c r="J227"/>
    </row>
    <row r="228" spans="1:10" x14ac:dyDescent="0.3">
      <c r="A228" s="295"/>
      <c r="B228" s="291" t="s">
        <v>509</v>
      </c>
      <c r="C228" s="298"/>
      <c r="D228" s="299"/>
      <c r="E228" s="299"/>
      <c r="F228" s="295" t="s">
        <v>16</v>
      </c>
      <c r="G228" s="275">
        <v>1</v>
      </c>
      <c r="H228" s="276"/>
      <c r="I228" s="295"/>
      <c r="J228" s="276">
        <f>H228*G228</f>
        <v>0</v>
      </c>
    </row>
    <row r="229" spans="1:10" x14ac:dyDescent="0.3">
      <c r="A229" s="295"/>
      <c r="B229" s="297" t="s">
        <v>313</v>
      </c>
      <c r="C229" s="298"/>
      <c r="D229" s="299"/>
      <c r="E229" s="299"/>
      <c r="F229" s="295"/>
      <c r="G229" s="275"/>
      <c r="H229" s="295"/>
      <c r="I229" s="295"/>
      <c r="J229"/>
    </row>
    <row r="230" spans="1:10" x14ac:dyDescent="0.3">
      <c r="A230" s="295"/>
      <c r="B230" s="297"/>
      <c r="C230" s="298"/>
      <c r="D230" s="299"/>
      <c r="E230" s="299"/>
      <c r="F230" s="295"/>
      <c r="G230" s="275"/>
      <c r="H230" s="295"/>
      <c r="I230" s="295"/>
      <c r="J230"/>
    </row>
    <row r="231" spans="1:10" x14ac:dyDescent="0.3">
      <c r="A231" s="295" t="s">
        <v>8</v>
      </c>
      <c r="B231" s="297" t="s">
        <v>319</v>
      </c>
      <c r="C231" s="298"/>
      <c r="D231" s="299"/>
      <c r="E231" s="299"/>
      <c r="F231" s="300"/>
      <c r="G231" s="300"/>
      <c r="H231" s="295"/>
      <c r="I231" s="295"/>
      <c r="J231"/>
    </row>
    <row r="232" spans="1:10" x14ac:dyDescent="0.3">
      <c r="A232" s="295"/>
      <c r="B232" s="297" t="s">
        <v>320</v>
      </c>
      <c r="C232" s="298"/>
      <c r="D232" s="299"/>
      <c r="E232" s="299"/>
      <c r="F232" s="300"/>
      <c r="G232" s="300"/>
      <c r="H232" s="295"/>
      <c r="I232" s="295"/>
      <c r="J232"/>
    </row>
    <row r="233" spans="1:10" x14ac:dyDescent="0.3">
      <c r="A233" s="295"/>
      <c r="B233" s="297" t="s">
        <v>321</v>
      </c>
      <c r="C233" s="298"/>
      <c r="D233" s="299"/>
      <c r="E233" s="299"/>
      <c r="F233" s="300"/>
      <c r="G233" s="300"/>
      <c r="H233" s="295"/>
      <c r="I233" s="295"/>
      <c r="J233"/>
    </row>
    <row r="234" spans="1:10" x14ac:dyDescent="0.3">
      <c r="A234" s="295"/>
      <c r="B234" s="297" t="s">
        <v>322</v>
      </c>
      <c r="C234" s="298"/>
      <c r="D234" s="299"/>
      <c r="E234" s="299"/>
      <c r="F234" s="295"/>
      <c r="G234" s="275"/>
      <c r="H234" s="295"/>
      <c r="I234" s="295"/>
      <c r="J234"/>
    </row>
    <row r="235" spans="1:10" x14ac:dyDescent="0.3">
      <c r="A235" s="295"/>
      <c r="B235" s="303" t="s">
        <v>510</v>
      </c>
      <c r="C235" s="298"/>
      <c r="D235" s="299"/>
      <c r="E235" s="299"/>
      <c r="F235" s="295" t="s">
        <v>16</v>
      </c>
      <c r="G235" s="275">
        <v>1</v>
      </c>
      <c r="H235" s="276"/>
      <c r="I235" s="295"/>
      <c r="J235" s="276">
        <f>H235*G235</f>
        <v>0</v>
      </c>
    </row>
    <row r="236" spans="1:10" x14ac:dyDescent="0.3">
      <c r="A236" s="295"/>
      <c r="B236" s="297"/>
      <c r="C236" s="298"/>
      <c r="D236" s="299"/>
      <c r="E236" s="299"/>
      <c r="F236" s="300"/>
      <c r="G236" s="300"/>
      <c r="H236" s="295"/>
      <c r="I236" s="295"/>
      <c r="J236"/>
    </row>
    <row r="237" spans="1:10" x14ac:dyDescent="0.3">
      <c r="A237" s="295" t="s">
        <v>9</v>
      </c>
      <c r="B237" s="297" t="s">
        <v>323</v>
      </c>
      <c r="C237" s="298"/>
      <c r="D237" s="299"/>
      <c r="E237" s="299"/>
      <c r="F237" s="300"/>
      <c r="G237" s="300"/>
      <c r="H237" s="295"/>
      <c r="I237" s="295"/>
      <c r="J237"/>
    </row>
    <row r="238" spans="1:10" x14ac:dyDescent="0.3">
      <c r="A238" s="295"/>
      <c r="B238" s="297" t="s">
        <v>324</v>
      </c>
      <c r="C238" s="298"/>
      <c r="D238" s="299"/>
      <c r="E238" s="299"/>
      <c r="F238" s="295" t="s">
        <v>16</v>
      </c>
      <c r="G238" s="275">
        <v>1</v>
      </c>
      <c r="H238" s="276"/>
      <c r="I238" s="295"/>
      <c r="J238" s="276">
        <f>H238*G238</f>
        <v>0</v>
      </c>
    </row>
    <row r="239" spans="1:10" x14ac:dyDescent="0.3">
      <c r="A239" s="295"/>
      <c r="B239" s="297"/>
      <c r="C239" s="298"/>
      <c r="D239" s="299"/>
      <c r="E239" s="299"/>
      <c r="F239" s="300"/>
      <c r="G239" s="300"/>
      <c r="H239" s="295"/>
      <c r="I239" s="295"/>
      <c r="J239"/>
    </row>
    <row r="240" spans="1:10" x14ac:dyDescent="0.3">
      <c r="A240" s="295" t="s">
        <v>10</v>
      </c>
      <c r="B240" s="297" t="s">
        <v>325</v>
      </c>
      <c r="C240" s="298"/>
      <c r="D240" s="299"/>
      <c r="E240" s="299"/>
      <c r="F240" s="300"/>
      <c r="G240" s="300"/>
      <c r="H240" s="295"/>
      <c r="I240" s="295"/>
      <c r="J240"/>
    </row>
    <row r="241" spans="1:10" x14ac:dyDescent="0.3">
      <c r="A241" s="295"/>
      <c r="B241" s="297" t="s">
        <v>326</v>
      </c>
      <c r="C241" s="298"/>
      <c r="D241" s="299"/>
      <c r="E241" s="299"/>
      <c r="F241" s="300"/>
      <c r="G241" s="300"/>
      <c r="H241" s="295"/>
      <c r="I241" s="295"/>
      <c r="J241"/>
    </row>
    <row r="242" spans="1:10" x14ac:dyDescent="0.3">
      <c r="A242" s="295"/>
      <c r="B242" s="297" t="s">
        <v>327</v>
      </c>
      <c r="C242" s="298"/>
      <c r="D242" s="299"/>
      <c r="E242" s="299"/>
      <c r="F242" s="300"/>
      <c r="G242" s="300"/>
      <c r="H242" s="295"/>
      <c r="I242" s="295"/>
      <c r="J242"/>
    </row>
    <row r="243" spans="1:10" x14ac:dyDescent="0.3">
      <c r="A243" s="295"/>
      <c r="B243" s="297" t="s">
        <v>328</v>
      </c>
      <c r="C243" s="298"/>
      <c r="D243" s="299"/>
      <c r="E243" s="299"/>
      <c r="F243" s="300"/>
      <c r="G243" s="300"/>
      <c r="H243" s="295"/>
      <c r="I243" s="295"/>
      <c r="J243"/>
    </row>
    <row r="244" spans="1:10" x14ac:dyDescent="0.3">
      <c r="A244" s="295"/>
      <c r="B244" s="297" t="s">
        <v>329</v>
      </c>
      <c r="C244" s="298"/>
      <c r="D244" s="299"/>
      <c r="E244" s="299"/>
      <c r="F244" s="295" t="s">
        <v>16</v>
      </c>
      <c r="G244" s="275">
        <v>1</v>
      </c>
      <c r="H244" s="276"/>
      <c r="I244" s="295"/>
      <c r="J244" s="276">
        <f>H244*G244</f>
        <v>0</v>
      </c>
    </row>
    <row r="245" spans="1:10" x14ac:dyDescent="0.3">
      <c r="A245" s="295"/>
      <c r="B245" s="297"/>
      <c r="C245" s="298"/>
      <c r="D245" s="299"/>
      <c r="E245" s="299"/>
      <c r="F245" s="300"/>
      <c r="G245" s="300"/>
      <c r="H245" s="295"/>
      <c r="I245" s="295"/>
      <c r="J245"/>
    </row>
    <row r="246" spans="1:10" x14ac:dyDescent="0.3">
      <c r="A246" s="295" t="s">
        <v>11</v>
      </c>
      <c r="B246" s="297" t="s">
        <v>330</v>
      </c>
      <c r="C246" s="298"/>
      <c r="D246" s="299"/>
      <c r="E246" s="299"/>
      <c r="F246" s="300"/>
      <c r="G246" s="300"/>
      <c r="H246" s="295"/>
      <c r="I246" s="295"/>
      <c r="J246"/>
    </row>
    <row r="247" spans="1:10" x14ac:dyDescent="0.3">
      <c r="A247" s="295"/>
      <c r="B247" s="297" t="s">
        <v>331</v>
      </c>
      <c r="C247" s="298"/>
      <c r="D247" s="299"/>
      <c r="E247" s="299"/>
      <c r="F247" s="300"/>
      <c r="G247" s="300"/>
      <c r="H247" s="295"/>
      <c r="I247" s="295"/>
      <c r="J247"/>
    </row>
    <row r="248" spans="1:10" x14ac:dyDescent="0.3">
      <c r="A248" s="295"/>
      <c r="B248" s="297" t="s">
        <v>332</v>
      </c>
      <c r="C248" s="298"/>
      <c r="D248" s="299"/>
      <c r="E248" s="299"/>
      <c r="F248" s="300"/>
      <c r="G248" s="300"/>
      <c r="H248" s="295"/>
      <c r="I248" s="295"/>
      <c r="J248"/>
    </row>
    <row r="249" spans="1:10" x14ac:dyDescent="0.3">
      <c r="A249" s="295"/>
      <c r="B249" s="297" t="s">
        <v>333</v>
      </c>
      <c r="C249" s="298"/>
      <c r="D249" s="299"/>
      <c r="E249" s="299"/>
      <c r="F249" s="295"/>
      <c r="G249" s="275"/>
      <c r="H249" s="295"/>
      <c r="I249" s="295"/>
      <c r="J249"/>
    </row>
    <row r="250" spans="1:10" x14ac:dyDescent="0.3">
      <c r="A250" s="295"/>
      <c r="B250" s="297" t="s">
        <v>334</v>
      </c>
      <c r="C250" s="298"/>
      <c r="D250" s="299"/>
      <c r="E250" s="299"/>
      <c r="F250" s="300"/>
      <c r="G250" s="300"/>
      <c r="H250" s="295"/>
      <c r="I250" s="295"/>
      <c r="J250"/>
    </row>
    <row r="251" spans="1:10" x14ac:dyDescent="0.3">
      <c r="A251" s="295"/>
      <c r="B251" s="297" t="s">
        <v>335</v>
      </c>
      <c r="C251" s="298"/>
      <c r="D251" s="299"/>
      <c r="E251" s="299"/>
      <c r="F251" s="295" t="s">
        <v>16</v>
      </c>
      <c r="G251" s="275">
        <v>1</v>
      </c>
      <c r="H251" s="276"/>
      <c r="I251" s="295"/>
      <c r="J251" s="276">
        <f>H251*G251</f>
        <v>0</v>
      </c>
    </row>
    <row r="252" spans="1:10" x14ac:dyDescent="0.3">
      <c r="A252" s="295"/>
      <c r="B252" s="297"/>
      <c r="C252" s="298"/>
      <c r="D252" s="299"/>
      <c r="E252" s="299"/>
      <c r="F252" s="300"/>
      <c r="G252" s="300"/>
      <c r="H252" s="295"/>
      <c r="I252" s="295"/>
      <c r="J252"/>
    </row>
    <row r="253" spans="1:10" x14ac:dyDescent="0.3">
      <c r="A253" s="295" t="s">
        <v>12</v>
      </c>
      <c r="B253" s="297" t="s">
        <v>336</v>
      </c>
      <c r="C253" s="298"/>
      <c r="D253" s="299"/>
      <c r="E253" s="299"/>
      <c r="F253" s="300"/>
      <c r="G253" s="300"/>
      <c r="H253" s="295"/>
      <c r="I253" s="295"/>
      <c r="J253"/>
    </row>
    <row r="254" spans="1:10" x14ac:dyDescent="0.3">
      <c r="A254" s="295"/>
      <c r="B254" s="297" t="s">
        <v>337</v>
      </c>
      <c r="C254" s="298"/>
      <c r="D254" s="299"/>
      <c r="E254" s="299"/>
      <c r="F254" s="300"/>
      <c r="G254" s="300"/>
      <c r="H254" s="295"/>
      <c r="I254" s="295"/>
      <c r="J254"/>
    </row>
    <row r="255" spans="1:10" x14ac:dyDescent="0.3">
      <c r="A255" s="295"/>
      <c r="B255" s="297" t="s">
        <v>338</v>
      </c>
      <c r="C255" s="298"/>
      <c r="D255" s="299"/>
      <c r="E255" s="299"/>
      <c r="F255" s="300"/>
      <c r="G255" s="300"/>
      <c r="H255" s="295"/>
      <c r="I255" s="295"/>
      <c r="J255"/>
    </row>
    <row r="256" spans="1:10" x14ac:dyDescent="0.3">
      <c r="A256" s="295"/>
      <c r="B256" s="297" t="s">
        <v>334</v>
      </c>
      <c r="C256" s="298"/>
      <c r="D256" s="299"/>
      <c r="E256" s="299"/>
      <c r="F256" s="300"/>
      <c r="G256" s="300"/>
      <c r="H256" s="295"/>
      <c r="I256" s="295"/>
      <c r="J256"/>
    </row>
    <row r="257" spans="1:10" x14ac:dyDescent="0.3">
      <c r="A257" s="295"/>
      <c r="B257" s="297" t="s">
        <v>335</v>
      </c>
      <c r="C257" s="298"/>
      <c r="D257" s="299"/>
      <c r="E257" s="299"/>
      <c r="F257" s="295" t="s">
        <v>16</v>
      </c>
      <c r="G257" s="275">
        <v>1</v>
      </c>
      <c r="H257" s="276"/>
      <c r="I257" s="295"/>
      <c r="J257" s="276">
        <f>H257*G257</f>
        <v>0</v>
      </c>
    </row>
    <row r="258" spans="1:10" x14ac:dyDescent="0.3">
      <c r="A258" s="295"/>
      <c r="B258" s="297"/>
      <c r="C258" s="298"/>
      <c r="D258" s="299"/>
      <c r="E258" s="299"/>
      <c r="F258" s="300"/>
      <c r="G258" s="300"/>
      <c r="H258" s="295"/>
      <c r="I258" s="295"/>
      <c r="J258"/>
    </row>
    <row r="259" spans="1:10" x14ac:dyDescent="0.3">
      <c r="A259" s="295" t="s">
        <v>13</v>
      </c>
      <c r="B259" s="297" t="s">
        <v>339</v>
      </c>
      <c r="C259" s="298"/>
      <c r="D259" s="299"/>
      <c r="E259" s="299"/>
      <c r="F259" s="300"/>
      <c r="G259" s="300"/>
      <c r="H259" s="295"/>
      <c r="I259" s="295"/>
      <c r="J259"/>
    </row>
    <row r="260" spans="1:10" x14ac:dyDescent="0.3">
      <c r="A260" s="295"/>
      <c r="B260" s="297" t="s">
        <v>340</v>
      </c>
      <c r="C260" s="298"/>
      <c r="D260" s="299"/>
      <c r="E260" s="299"/>
      <c r="F260" s="300"/>
      <c r="G260" s="300"/>
      <c r="H260" s="295"/>
      <c r="I260" s="295"/>
      <c r="J260"/>
    </row>
    <row r="261" spans="1:10" x14ac:dyDescent="0.3">
      <c r="A261" s="295"/>
      <c r="B261" s="297" t="s">
        <v>341</v>
      </c>
      <c r="C261" s="298"/>
      <c r="D261" s="299"/>
      <c r="E261" s="299"/>
      <c r="F261" s="300"/>
      <c r="G261" s="300"/>
      <c r="H261" s="295"/>
      <c r="I261" s="295"/>
      <c r="J261"/>
    </row>
    <row r="262" spans="1:10" x14ac:dyDescent="0.3">
      <c r="A262" s="295"/>
      <c r="B262" s="297" t="s">
        <v>338</v>
      </c>
      <c r="C262" s="298"/>
      <c r="D262" s="299"/>
      <c r="E262" s="299"/>
      <c r="F262" s="295" t="s">
        <v>16</v>
      </c>
      <c r="G262" s="275">
        <v>1</v>
      </c>
      <c r="H262" s="276"/>
      <c r="I262" s="295"/>
      <c r="J262" s="276">
        <f>H262*G262</f>
        <v>0</v>
      </c>
    </row>
    <row r="263" spans="1:10" x14ac:dyDescent="0.3">
      <c r="A263" s="295"/>
      <c r="B263" s="297"/>
      <c r="C263" s="298"/>
      <c r="D263" s="299"/>
      <c r="E263" s="299"/>
      <c r="F263" s="300"/>
      <c r="G263" s="300"/>
      <c r="H263" s="295"/>
      <c r="I263" s="295"/>
      <c r="J263"/>
    </row>
    <row r="264" spans="1:10" x14ac:dyDescent="0.3">
      <c r="A264" s="295" t="s">
        <v>14</v>
      </c>
      <c r="B264" s="297" t="s">
        <v>342</v>
      </c>
      <c r="C264" s="298"/>
      <c r="D264" s="299"/>
      <c r="E264" s="299"/>
      <c r="F264" s="300"/>
      <c r="G264" s="300"/>
      <c r="H264" s="295"/>
      <c r="I264" s="295"/>
      <c r="J264"/>
    </row>
    <row r="265" spans="1:10" x14ac:dyDescent="0.3">
      <c r="A265" s="295"/>
      <c r="B265" s="297" t="s">
        <v>343</v>
      </c>
      <c r="C265" s="298"/>
      <c r="D265" s="299"/>
      <c r="E265" s="299"/>
      <c r="F265" s="300"/>
      <c r="G265" s="300"/>
      <c r="H265" s="295"/>
      <c r="I265" s="295"/>
      <c r="J265"/>
    </row>
    <row r="266" spans="1:10" x14ac:dyDescent="0.3">
      <c r="A266" s="295"/>
      <c r="B266" s="297" t="s">
        <v>322</v>
      </c>
      <c r="C266" s="298"/>
      <c r="D266" s="299"/>
      <c r="E266" s="299"/>
      <c r="F266" s="300"/>
      <c r="G266" s="300"/>
      <c r="H266" s="295"/>
      <c r="I266" s="295"/>
      <c r="J266"/>
    </row>
    <row r="267" spans="1:10" x14ac:dyDescent="0.3">
      <c r="A267" s="295"/>
      <c r="B267" s="297" t="s">
        <v>344</v>
      </c>
      <c r="C267" s="298"/>
      <c r="D267" s="299"/>
      <c r="E267" s="299"/>
      <c r="F267" s="300"/>
      <c r="G267" s="300"/>
      <c r="H267" s="295"/>
      <c r="I267" s="295"/>
      <c r="J267"/>
    </row>
    <row r="268" spans="1:10" x14ac:dyDescent="0.3">
      <c r="A268" s="295"/>
      <c r="B268" s="297" t="s">
        <v>345</v>
      </c>
      <c r="C268" s="298"/>
      <c r="D268" s="299"/>
      <c r="E268" s="299"/>
      <c r="F268" s="295" t="s">
        <v>16</v>
      </c>
      <c r="G268" s="275">
        <v>2</v>
      </c>
      <c r="H268" s="276"/>
      <c r="I268" s="295"/>
      <c r="J268" s="276">
        <f>H268*G268</f>
        <v>0</v>
      </c>
    </row>
    <row r="269" spans="1:10" x14ac:dyDescent="0.3">
      <c r="A269" s="295"/>
      <c r="B269" s="297"/>
      <c r="C269" s="298"/>
      <c r="D269" s="299"/>
      <c r="E269" s="299"/>
      <c r="F269" s="300"/>
      <c r="G269" s="300"/>
      <c r="H269" s="295"/>
      <c r="I269" s="295"/>
      <c r="J269"/>
    </row>
    <row r="270" spans="1:10" x14ac:dyDescent="0.3">
      <c r="A270" s="295" t="s">
        <v>15</v>
      </c>
      <c r="B270" s="297" t="s">
        <v>346</v>
      </c>
      <c r="C270" s="298"/>
      <c r="D270" s="299"/>
      <c r="E270" s="299"/>
      <c r="F270" s="300"/>
      <c r="G270" s="300"/>
      <c r="H270" s="295"/>
      <c r="I270" s="295"/>
      <c r="J270"/>
    </row>
    <row r="271" spans="1:10" x14ac:dyDescent="0.3">
      <c r="A271" s="295"/>
      <c r="B271" s="297" t="s">
        <v>347</v>
      </c>
      <c r="C271" s="298"/>
      <c r="D271" s="299"/>
      <c r="E271" s="299"/>
      <c r="F271" s="300"/>
      <c r="G271" s="300"/>
      <c r="H271" s="295"/>
      <c r="I271" s="295"/>
      <c r="J271"/>
    </row>
    <row r="272" spans="1:10" x14ac:dyDescent="0.3">
      <c r="A272" s="295"/>
      <c r="B272" s="297" t="s">
        <v>180</v>
      </c>
      <c r="C272" s="298"/>
      <c r="D272" s="299"/>
      <c r="E272" s="299"/>
      <c r="F272" s="300"/>
      <c r="G272" s="300"/>
      <c r="H272" s="295"/>
      <c r="I272" s="295"/>
      <c r="J272"/>
    </row>
    <row r="273" spans="1:10" x14ac:dyDescent="0.3">
      <c r="A273" s="295"/>
      <c r="B273" s="297" t="s">
        <v>348</v>
      </c>
      <c r="C273" s="298"/>
      <c r="D273" s="299"/>
      <c r="E273" s="299"/>
      <c r="F273" s="300"/>
      <c r="G273" s="300"/>
      <c r="H273" s="295"/>
      <c r="I273" s="295"/>
      <c r="J273"/>
    </row>
    <row r="274" spans="1:10" x14ac:dyDescent="0.3">
      <c r="A274" s="295"/>
      <c r="B274" s="297" t="s">
        <v>349</v>
      </c>
      <c r="C274" s="298"/>
      <c r="D274" s="299"/>
      <c r="E274" s="299"/>
      <c r="F274" s="300"/>
      <c r="G274" s="300"/>
      <c r="H274" s="295"/>
      <c r="I274" s="295"/>
      <c r="J274"/>
    </row>
    <row r="275" spans="1:10" x14ac:dyDescent="0.3">
      <c r="A275" s="295"/>
      <c r="B275" s="297" t="s">
        <v>350</v>
      </c>
      <c r="C275" s="298"/>
      <c r="D275" s="299"/>
      <c r="E275" s="299"/>
      <c r="F275" s="300"/>
      <c r="G275" s="300"/>
      <c r="H275" s="295"/>
      <c r="I275" s="295"/>
      <c r="J275"/>
    </row>
    <row r="276" spans="1:10" x14ac:dyDescent="0.3">
      <c r="A276" s="295"/>
      <c r="B276" s="297" t="s">
        <v>351</v>
      </c>
      <c r="C276" s="298"/>
      <c r="D276" s="299"/>
      <c r="E276" s="299"/>
      <c r="F276" s="300"/>
      <c r="G276" s="300"/>
      <c r="H276" s="295"/>
      <c r="I276" s="295"/>
      <c r="J276"/>
    </row>
    <row r="277" spans="1:10" x14ac:dyDescent="0.3">
      <c r="A277" s="295"/>
      <c r="B277" s="297" t="s">
        <v>305</v>
      </c>
      <c r="C277" s="298"/>
      <c r="D277" s="299"/>
      <c r="E277" s="299"/>
      <c r="F277" s="300"/>
      <c r="G277" s="300"/>
      <c r="H277" s="295"/>
      <c r="I277" s="295"/>
      <c r="J277"/>
    </row>
    <row r="278" spans="1:10" x14ac:dyDescent="0.3">
      <c r="A278" s="295"/>
      <c r="B278" s="297" t="s">
        <v>352</v>
      </c>
      <c r="C278" s="298"/>
      <c r="D278" s="299"/>
      <c r="E278" s="299"/>
      <c r="F278" s="300"/>
      <c r="G278" s="300"/>
      <c r="H278" s="295"/>
      <c r="I278" s="295"/>
      <c r="J278"/>
    </row>
    <row r="279" spans="1:10" x14ac:dyDescent="0.3">
      <c r="A279" s="295"/>
      <c r="B279" s="297" t="s">
        <v>353</v>
      </c>
      <c r="C279" s="298"/>
      <c r="D279" s="299"/>
      <c r="E279" s="299"/>
      <c r="F279" s="295" t="s">
        <v>16</v>
      </c>
      <c r="G279" s="275">
        <v>1</v>
      </c>
      <c r="H279" s="276"/>
      <c r="I279" s="295"/>
      <c r="J279" s="276">
        <f>H279*G279</f>
        <v>0</v>
      </c>
    </row>
    <row r="280" spans="1:10" x14ac:dyDescent="0.3">
      <c r="A280" s="295"/>
      <c r="B280" s="297"/>
      <c r="C280" s="298"/>
      <c r="D280" s="299"/>
      <c r="E280" s="299"/>
      <c r="F280" s="300"/>
      <c r="G280" s="300"/>
      <c r="H280" s="295"/>
      <c r="I280" s="295"/>
      <c r="J280"/>
    </row>
    <row r="281" spans="1:10" x14ac:dyDescent="0.3">
      <c r="A281" s="295" t="s">
        <v>21</v>
      </c>
      <c r="B281" s="297" t="s">
        <v>354</v>
      </c>
      <c r="C281" s="298"/>
      <c r="D281" s="299"/>
      <c r="E281" s="299"/>
      <c r="F281" s="300"/>
      <c r="G281" s="300"/>
      <c r="H281" s="295"/>
      <c r="I281" s="295"/>
      <c r="J281"/>
    </row>
    <row r="282" spans="1:10" x14ac:dyDescent="0.3">
      <c r="A282" s="295"/>
      <c r="B282" s="297" t="s">
        <v>355</v>
      </c>
      <c r="C282" s="298"/>
      <c r="D282" s="299"/>
      <c r="E282" s="299"/>
      <c r="F282" s="300"/>
      <c r="G282" s="300"/>
      <c r="H282" s="295"/>
      <c r="I282" s="295"/>
      <c r="J282"/>
    </row>
    <row r="283" spans="1:10" x14ac:dyDescent="0.3">
      <c r="A283" s="295"/>
      <c r="B283" s="297" t="s">
        <v>356</v>
      </c>
      <c r="C283" s="298"/>
      <c r="D283" s="299"/>
      <c r="E283" s="299"/>
      <c r="F283" s="300"/>
      <c r="G283" s="300"/>
      <c r="H283" s="295"/>
      <c r="I283" s="295"/>
      <c r="J283"/>
    </row>
    <row r="284" spans="1:10" x14ac:dyDescent="0.3">
      <c r="A284" s="295"/>
      <c r="B284" s="297" t="s">
        <v>357</v>
      </c>
      <c r="C284" s="298"/>
      <c r="D284" s="299"/>
      <c r="E284" s="299"/>
      <c r="F284" s="300"/>
      <c r="G284" s="300"/>
      <c r="H284" s="295"/>
      <c r="I284" s="295"/>
      <c r="J284"/>
    </row>
    <row r="285" spans="1:10" x14ac:dyDescent="0.3">
      <c r="A285" s="295"/>
      <c r="B285" s="297" t="s">
        <v>358</v>
      </c>
      <c r="C285" s="298"/>
      <c r="D285" s="299"/>
      <c r="E285" s="299"/>
      <c r="F285" s="295" t="s">
        <v>16</v>
      </c>
      <c r="G285" s="275">
        <v>1</v>
      </c>
      <c r="H285" s="276"/>
      <c r="I285" s="295"/>
      <c r="J285" s="276">
        <f>H285*G285</f>
        <v>0</v>
      </c>
    </row>
    <row r="286" spans="1:10" x14ac:dyDescent="0.3">
      <c r="A286" s="295"/>
      <c r="B286" s="297"/>
      <c r="C286" s="298"/>
      <c r="D286" s="299"/>
      <c r="E286" s="299"/>
      <c r="F286" s="300"/>
      <c r="G286" s="300"/>
      <c r="H286" s="295"/>
      <c r="I286" s="295"/>
      <c r="J286"/>
    </row>
    <row r="287" spans="1:10" x14ac:dyDescent="0.3">
      <c r="A287" s="295" t="s">
        <v>24</v>
      </c>
      <c r="B287" s="297" t="s">
        <v>359</v>
      </c>
      <c r="C287" s="298"/>
      <c r="D287" s="299"/>
      <c r="E287" s="299"/>
      <c r="F287" s="300"/>
      <c r="G287" s="300"/>
      <c r="H287" s="295"/>
      <c r="I287" s="295"/>
      <c r="J287"/>
    </row>
    <row r="288" spans="1:10" x14ac:dyDescent="0.3">
      <c r="A288" s="295"/>
      <c r="B288" s="297" t="s">
        <v>360</v>
      </c>
      <c r="C288" s="298"/>
      <c r="D288" s="299"/>
      <c r="E288" s="299"/>
      <c r="F288" s="300"/>
      <c r="G288" s="300"/>
      <c r="H288" s="295"/>
      <c r="I288" s="295"/>
      <c r="J288"/>
    </row>
    <row r="289" spans="1:10" x14ac:dyDescent="0.3">
      <c r="A289" s="295"/>
      <c r="B289" s="297" t="s">
        <v>361</v>
      </c>
      <c r="C289" s="298"/>
      <c r="D289" s="299"/>
      <c r="E289" s="299"/>
      <c r="F289" s="300"/>
      <c r="G289" s="300"/>
      <c r="H289" s="295"/>
      <c r="I289" s="295"/>
      <c r="J289"/>
    </row>
    <row r="290" spans="1:10" x14ac:dyDescent="0.3">
      <c r="A290" s="295"/>
      <c r="B290" s="297" t="s">
        <v>362</v>
      </c>
      <c r="C290" s="298"/>
      <c r="D290" s="299"/>
      <c r="E290" s="299"/>
      <c r="F290" s="295" t="s">
        <v>16</v>
      </c>
      <c r="G290" s="275">
        <v>1</v>
      </c>
      <c r="H290" s="276"/>
      <c r="I290" s="295"/>
      <c r="J290" s="276">
        <f>H290*G290</f>
        <v>0</v>
      </c>
    </row>
    <row r="291" spans="1:10" x14ac:dyDescent="0.3">
      <c r="A291" s="295"/>
      <c r="B291" s="297"/>
      <c r="C291" s="298"/>
      <c r="D291" s="299"/>
      <c r="E291" s="299"/>
      <c r="F291" s="295"/>
      <c r="G291" s="275"/>
      <c r="H291" s="276"/>
      <c r="I291" s="295"/>
      <c r="J291" s="276"/>
    </row>
    <row r="292" spans="1:10" x14ac:dyDescent="0.3">
      <c r="A292" s="295" t="s">
        <v>25</v>
      </c>
      <c r="B292" s="297" t="s">
        <v>511</v>
      </c>
      <c r="C292" s="298"/>
      <c r="D292" s="299"/>
      <c r="E292" s="299"/>
      <c r="F292" s="300"/>
      <c r="G292" s="300"/>
      <c r="H292" s="295"/>
      <c r="I292" s="295"/>
      <c r="J292"/>
    </row>
    <row r="293" spans="1:10" x14ac:dyDescent="0.3">
      <c r="A293" s="295"/>
      <c r="B293" s="297" t="s">
        <v>512</v>
      </c>
      <c r="C293" s="298"/>
      <c r="D293" s="299"/>
      <c r="E293" s="299"/>
      <c r="F293" s="295" t="s">
        <v>16</v>
      </c>
      <c r="G293" s="275">
        <v>1</v>
      </c>
      <c r="H293" s="276"/>
      <c r="I293" s="295"/>
      <c r="J293" s="276">
        <f>H293*G293</f>
        <v>0</v>
      </c>
    </row>
    <row r="294" spans="1:10" x14ac:dyDescent="0.3">
      <c r="A294" s="295"/>
      <c r="B294" s="297"/>
      <c r="C294" s="298"/>
      <c r="D294" s="299"/>
      <c r="E294" s="299"/>
      <c r="F294" s="300"/>
      <c r="G294" s="300"/>
      <c r="H294" s="295"/>
      <c r="I294" s="295"/>
      <c r="J294"/>
    </row>
    <row r="295" spans="1:10" x14ac:dyDescent="0.3">
      <c r="A295" s="295" t="s">
        <v>32</v>
      </c>
      <c r="B295" s="297" t="s">
        <v>363</v>
      </c>
      <c r="C295" s="298"/>
      <c r="D295" s="299"/>
      <c r="E295" s="299"/>
      <c r="F295" s="300"/>
      <c r="G295" s="300"/>
      <c r="H295" s="295"/>
      <c r="I295" s="295"/>
      <c r="J295"/>
    </row>
    <row r="296" spans="1:10" x14ac:dyDescent="0.3">
      <c r="A296" s="295"/>
      <c r="B296" s="297" t="s">
        <v>364</v>
      </c>
      <c r="C296" s="298"/>
      <c r="D296" s="299"/>
      <c r="E296" s="299"/>
      <c r="F296" s="300"/>
      <c r="G296" s="300"/>
      <c r="H296" s="295"/>
      <c r="I296" s="295"/>
      <c r="J296" s="276"/>
    </row>
    <row r="297" spans="1:10" x14ac:dyDescent="0.3">
      <c r="A297" s="295"/>
      <c r="B297" s="297" t="s">
        <v>365</v>
      </c>
      <c r="C297" s="298"/>
      <c r="D297" s="299"/>
      <c r="E297" s="299"/>
      <c r="F297" s="295" t="s">
        <v>16</v>
      </c>
      <c r="G297" s="275">
        <v>1</v>
      </c>
      <c r="H297" s="276"/>
      <c r="I297" s="295"/>
      <c r="J297" s="276">
        <f>H297*G297</f>
        <v>0</v>
      </c>
    </row>
    <row r="298" spans="1:10" x14ac:dyDescent="0.3">
      <c r="A298" s="295"/>
      <c r="B298" s="297"/>
      <c r="C298" s="298"/>
      <c r="D298" s="299"/>
      <c r="E298" s="299"/>
      <c r="F298" s="300"/>
      <c r="G298" s="300"/>
      <c r="H298" s="295"/>
      <c r="I298" s="295"/>
      <c r="J298"/>
    </row>
    <row r="299" spans="1:10" x14ac:dyDescent="0.3">
      <c r="A299" s="295" t="s">
        <v>42</v>
      </c>
      <c r="B299" s="297" t="s">
        <v>366</v>
      </c>
      <c r="C299" s="298"/>
      <c r="D299" s="299"/>
      <c r="E299" s="299"/>
      <c r="F299" s="300"/>
      <c r="G299" s="300"/>
      <c r="H299" s="295"/>
      <c r="I299" s="295"/>
      <c r="J299"/>
    </row>
    <row r="300" spans="1:10" x14ac:dyDescent="0.3">
      <c r="A300" s="295"/>
      <c r="B300" s="297" t="s">
        <v>367</v>
      </c>
      <c r="C300" s="298"/>
      <c r="D300" s="299"/>
      <c r="E300" s="299"/>
      <c r="F300" s="300"/>
      <c r="G300" s="300"/>
      <c r="H300" s="295"/>
      <c r="I300" s="295"/>
      <c r="J300"/>
    </row>
    <row r="301" spans="1:10" x14ac:dyDescent="0.3">
      <c r="A301" s="295"/>
      <c r="B301" s="297" t="s">
        <v>368</v>
      </c>
      <c r="C301" s="298"/>
      <c r="D301" s="299"/>
      <c r="E301" s="299"/>
      <c r="F301" s="295" t="s">
        <v>16</v>
      </c>
      <c r="G301" s="275">
        <v>1</v>
      </c>
      <c r="H301" s="276"/>
      <c r="I301" s="295"/>
      <c r="J301" s="276">
        <f>H301*G301</f>
        <v>0</v>
      </c>
    </row>
    <row r="302" spans="1:10" x14ac:dyDescent="0.3">
      <c r="A302" s="295"/>
      <c r="B302" s="297"/>
      <c r="C302" s="298"/>
      <c r="D302" s="299"/>
      <c r="E302" s="299"/>
      <c r="F302" s="300"/>
      <c r="G302" s="300"/>
      <c r="H302" s="295"/>
      <c r="I302" s="295"/>
      <c r="J302"/>
    </row>
    <row r="303" spans="1:10" x14ac:dyDescent="0.3">
      <c r="A303" s="295" t="s">
        <v>43</v>
      </c>
      <c r="B303" s="297" t="s">
        <v>369</v>
      </c>
      <c r="C303" s="298"/>
      <c r="D303" s="299"/>
      <c r="E303" s="299"/>
      <c r="F303" s="300"/>
      <c r="G303" s="300"/>
      <c r="H303" s="295"/>
      <c r="I303" s="295"/>
      <c r="J303"/>
    </row>
    <row r="304" spans="1:10" x14ac:dyDescent="0.3">
      <c r="A304" s="295"/>
      <c r="B304" s="297" t="s">
        <v>513</v>
      </c>
      <c r="C304" s="298"/>
      <c r="D304" s="299"/>
      <c r="E304" s="299"/>
      <c r="F304" s="300"/>
      <c r="G304" s="300"/>
      <c r="H304" s="295"/>
      <c r="I304" s="295"/>
      <c r="J304"/>
    </row>
    <row r="305" spans="1:10" x14ac:dyDescent="0.3">
      <c r="A305" s="295"/>
      <c r="B305" s="297" t="s">
        <v>514</v>
      </c>
      <c r="C305" s="298"/>
      <c r="D305" s="299"/>
      <c r="E305" s="299"/>
      <c r="F305" s="300"/>
      <c r="G305" s="300"/>
      <c r="H305" s="295"/>
      <c r="I305" s="295"/>
      <c r="J305"/>
    </row>
    <row r="306" spans="1:10" x14ac:dyDescent="0.3">
      <c r="A306" s="295"/>
      <c r="B306" s="297" t="s">
        <v>370</v>
      </c>
      <c r="C306" s="298"/>
      <c r="D306" s="299"/>
      <c r="E306" s="299"/>
      <c r="F306" s="300"/>
      <c r="G306" s="300"/>
      <c r="H306" s="295"/>
      <c r="I306" s="295"/>
      <c r="J306"/>
    </row>
    <row r="307" spans="1:10" x14ac:dyDescent="0.3">
      <c r="A307" s="295"/>
      <c r="B307" s="297" t="s">
        <v>371</v>
      </c>
      <c r="C307" s="298"/>
      <c r="D307" s="299"/>
      <c r="E307" s="299"/>
      <c r="F307" s="295" t="s">
        <v>16</v>
      </c>
      <c r="G307" s="275">
        <v>1</v>
      </c>
      <c r="H307" s="276"/>
      <c r="I307" s="295"/>
      <c r="J307" s="276">
        <f>H307*G307</f>
        <v>0</v>
      </c>
    </row>
    <row r="308" spans="1:10" x14ac:dyDescent="0.3">
      <c r="A308" s="295"/>
      <c r="B308" s="297"/>
      <c r="C308" s="298"/>
      <c r="D308" s="299"/>
      <c r="E308" s="299"/>
      <c r="F308" s="300"/>
      <c r="G308" s="300"/>
      <c r="H308" s="295"/>
      <c r="I308" s="295"/>
      <c r="J308"/>
    </row>
    <row r="309" spans="1:10" x14ac:dyDescent="0.3">
      <c r="A309" s="295" t="s">
        <v>44</v>
      </c>
      <c r="B309" s="297" t="s">
        <v>372</v>
      </c>
      <c r="C309" s="298"/>
      <c r="D309" s="299"/>
      <c r="E309" s="299"/>
      <c r="F309" s="300"/>
      <c r="G309" s="300"/>
      <c r="H309" s="295"/>
      <c r="I309" s="295"/>
      <c r="J309"/>
    </row>
    <row r="310" spans="1:10" x14ac:dyDescent="0.3">
      <c r="A310" s="295"/>
      <c r="B310" s="297" t="s">
        <v>515</v>
      </c>
      <c r="C310" s="298"/>
      <c r="D310" s="299"/>
      <c r="E310" s="299"/>
      <c r="F310" s="300"/>
      <c r="G310" s="300"/>
      <c r="H310" s="295"/>
      <c r="I310" s="295"/>
      <c r="J310"/>
    </row>
    <row r="311" spans="1:10" x14ac:dyDescent="0.3">
      <c r="A311" s="295"/>
      <c r="B311" s="297" t="s">
        <v>516</v>
      </c>
      <c r="C311" s="298"/>
      <c r="D311" s="299"/>
      <c r="E311" s="299"/>
      <c r="F311" s="300"/>
      <c r="G311" s="300"/>
      <c r="H311" s="295"/>
      <c r="I311" s="295"/>
      <c r="J311"/>
    </row>
    <row r="312" spans="1:10" x14ac:dyDescent="0.3">
      <c r="A312" s="295"/>
      <c r="B312" s="297" t="s">
        <v>517</v>
      </c>
      <c r="C312" s="298"/>
      <c r="D312" s="299"/>
      <c r="E312" s="299"/>
      <c r="F312" s="295" t="s">
        <v>16</v>
      </c>
      <c r="G312" s="275">
        <v>1</v>
      </c>
      <c r="H312" s="295"/>
      <c r="I312" s="295"/>
      <c r="J312" s="276">
        <f>H312*G312</f>
        <v>0</v>
      </c>
    </row>
    <row r="313" spans="1:10" x14ac:dyDescent="0.3">
      <c r="A313" s="295"/>
      <c r="B313" s="297"/>
      <c r="C313" s="298"/>
      <c r="D313" s="299"/>
      <c r="E313" s="299"/>
      <c r="F313" s="300"/>
      <c r="G313" s="300"/>
      <c r="H313" s="295"/>
      <c r="I313" s="295"/>
      <c r="J313"/>
    </row>
    <row r="314" spans="1:10" x14ac:dyDescent="0.3">
      <c r="A314" s="295" t="s">
        <v>45</v>
      </c>
      <c r="B314" s="297" t="s">
        <v>518</v>
      </c>
      <c r="C314" s="298"/>
      <c r="D314" s="299"/>
      <c r="E314" s="299"/>
      <c r="F314" s="300"/>
      <c r="G314" s="300"/>
      <c r="H314" s="295"/>
      <c r="I314" s="295"/>
      <c r="J314"/>
    </row>
    <row r="315" spans="1:10" x14ac:dyDescent="0.3">
      <c r="A315" s="295"/>
      <c r="B315" s="297" t="s">
        <v>519</v>
      </c>
      <c r="C315" s="298"/>
      <c r="D315" s="299"/>
      <c r="E315" s="299"/>
      <c r="F315" s="295" t="s">
        <v>16</v>
      </c>
      <c r="G315" s="275">
        <v>1</v>
      </c>
      <c r="H315" s="295"/>
      <c r="I315" s="295"/>
      <c r="J315" s="276">
        <f>H315*G315</f>
        <v>0</v>
      </c>
    </row>
    <row r="316" spans="1:10" x14ac:dyDescent="0.3">
      <c r="A316" s="295"/>
      <c r="B316" s="297"/>
      <c r="C316" s="298"/>
      <c r="D316" s="299"/>
      <c r="E316" s="299"/>
      <c r="F316" s="300"/>
      <c r="G316" s="300"/>
      <c r="H316" s="295"/>
      <c r="I316" s="295"/>
      <c r="J316"/>
    </row>
    <row r="317" spans="1:10" x14ac:dyDescent="0.3">
      <c r="A317" s="295" t="s">
        <v>46</v>
      </c>
      <c r="B317" s="297" t="s">
        <v>520</v>
      </c>
      <c r="C317" s="298"/>
      <c r="D317" s="299"/>
      <c r="E317" s="299"/>
      <c r="F317" s="300"/>
      <c r="G317" s="300"/>
      <c r="H317" s="295"/>
      <c r="I317" s="295"/>
      <c r="J317"/>
    </row>
    <row r="318" spans="1:10" x14ac:dyDescent="0.3">
      <c r="A318" s="295"/>
      <c r="B318" s="297" t="s">
        <v>521</v>
      </c>
      <c r="C318" s="298"/>
      <c r="D318" s="299"/>
      <c r="E318" s="299"/>
      <c r="F318" s="295" t="s">
        <v>16</v>
      </c>
      <c r="G318" s="275">
        <v>1</v>
      </c>
      <c r="H318" s="295"/>
      <c r="I318" s="295"/>
      <c r="J318" s="276">
        <f>H318*G318</f>
        <v>0</v>
      </c>
    </row>
    <row r="319" spans="1:10" x14ac:dyDescent="0.3">
      <c r="A319" s="295"/>
      <c r="B319" s="297"/>
      <c r="C319" s="298"/>
      <c r="D319" s="299"/>
      <c r="E319" s="299"/>
      <c r="F319" s="300"/>
      <c r="G319" s="300"/>
      <c r="H319" s="295"/>
      <c r="I319" s="295"/>
      <c r="J319"/>
    </row>
    <row r="320" spans="1:10" x14ac:dyDescent="0.3">
      <c r="A320" s="295" t="s">
        <v>160</v>
      </c>
      <c r="B320" s="297" t="s">
        <v>522</v>
      </c>
      <c r="C320" s="298"/>
      <c r="D320" s="299"/>
      <c r="E320" s="299"/>
      <c r="F320" s="300"/>
      <c r="G320" s="300"/>
      <c r="H320" s="295"/>
      <c r="I320" s="295"/>
      <c r="J320"/>
    </row>
    <row r="321" spans="1:10" x14ac:dyDescent="0.3">
      <c r="A321" s="295"/>
      <c r="B321" s="297" t="s">
        <v>523</v>
      </c>
      <c r="C321" s="298"/>
      <c r="D321" s="299"/>
      <c r="E321" s="299"/>
      <c r="F321" s="295" t="s">
        <v>16</v>
      </c>
      <c r="G321" s="275">
        <v>1</v>
      </c>
      <c r="H321" s="295"/>
      <c r="I321" s="295"/>
      <c r="J321" s="276">
        <f>H321*G321</f>
        <v>0</v>
      </c>
    </row>
    <row r="322" spans="1:10" x14ac:dyDescent="0.3">
      <c r="A322" s="295"/>
      <c r="B322" s="297"/>
      <c r="C322" s="298"/>
      <c r="D322" s="299"/>
      <c r="E322" s="299"/>
      <c r="F322" s="300"/>
      <c r="G322" s="300"/>
      <c r="H322" s="295"/>
      <c r="I322" s="295"/>
      <c r="J322"/>
    </row>
    <row r="323" spans="1:10" x14ac:dyDescent="0.3">
      <c r="A323" s="295" t="s">
        <v>161</v>
      </c>
      <c r="B323" s="297" t="s">
        <v>524</v>
      </c>
      <c r="C323" s="298"/>
      <c r="D323" s="299"/>
      <c r="E323" s="299"/>
      <c r="F323" s="300"/>
      <c r="G323" s="300"/>
      <c r="H323" s="295"/>
      <c r="I323" s="295"/>
      <c r="J323"/>
    </row>
    <row r="324" spans="1:10" x14ac:dyDescent="0.3">
      <c r="A324" s="295"/>
      <c r="B324" s="297" t="s">
        <v>525</v>
      </c>
      <c r="C324" s="298"/>
      <c r="D324" s="299"/>
      <c r="E324" s="299"/>
      <c r="F324" s="295" t="s">
        <v>16</v>
      </c>
      <c r="G324" s="275">
        <v>1</v>
      </c>
      <c r="H324" s="295"/>
      <c r="I324" s="295"/>
      <c r="J324" s="276">
        <f>H324*G324</f>
        <v>0</v>
      </c>
    </row>
    <row r="325" spans="1:10" x14ac:dyDescent="0.3">
      <c r="A325" s="295"/>
      <c r="B325" s="297"/>
      <c r="C325" s="298"/>
      <c r="D325" s="299"/>
      <c r="E325" s="299"/>
      <c r="F325" s="300"/>
      <c r="G325" s="300"/>
      <c r="H325" s="295"/>
      <c r="I325" s="295"/>
      <c r="J325"/>
    </row>
    <row r="326" spans="1:10" x14ac:dyDescent="0.3">
      <c r="A326" s="295" t="s">
        <v>164</v>
      </c>
      <c r="B326" s="272" t="s">
        <v>373</v>
      </c>
      <c r="F326"/>
      <c r="G326" s="304"/>
      <c r="H326" s="295"/>
      <c r="I326" s="295"/>
      <c r="J326"/>
    </row>
    <row r="327" spans="1:10" x14ac:dyDescent="0.3">
      <c r="A327" s="295"/>
      <c r="B327" s="272" t="s">
        <v>374</v>
      </c>
      <c r="F327"/>
      <c r="G327" s="304"/>
      <c r="H327" s="295"/>
      <c r="I327" s="295"/>
      <c r="J327"/>
    </row>
    <row r="328" spans="1:10" x14ac:dyDescent="0.3">
      <c r="A328" s="295"/>
      <c r="B328" s="272" t="s">
        <v>375</v>
      </c>
      <c r="F328"/>
      <c r="G328" s="304"/>
      <c r="H328" s="295"/>
      <c r="I328" s="295"/>
      <c r="J328"/>
    </row>
    <row r="329" spans="1:10" x14ac:dyDescent="0.3">
      <c r="A329" s="295"/>
      <c r="B329" s="272" t="s">
        <v>376</v>
      </c>
      <c r="F329"/>
      <c r="G329" s="304"/>
      <c r="H329" s="295"/>
      <c r="I329" s="295"/>
      <c r="J329"/>
    </row>
    <row r="330" spans="1:10" x14ac:dyDescent="0.3">
      <c r="A330" s="295"/>
      <c r="B330" s="272" t="s">
        <v>377</v>
      </c>
      <c r="F330"/>
      <c r="G330" s="304"/>
      <c r="H330" s="295"/>
      <c r="I330" s="295"/>
      <c r="J330"/>
    </row>
    <row r="331" spans="1:10" x14ac:dyDescent="0.3">
      <c r="A331" s="295"/>
      <c r="B331" s="272" t="s">
        <v>378</v>
      </c>
      <c r="F331"/>
      <c r="G331" s="304"/>
      <c r="H331" s="295"/>
      <c r="I331" s="295"/>
      <c r="J331"/>
    </row>
    <row r="332" spans="1:10" x14ac:dyDescent="0.3">
      <c r="A332" s="295"/>
      <c r="B332" s="272" t="s">
        <v>379</v>
      </c>
      <c r="C332" s="266"/>
      <c r="F332" s="258"/>
      <c r="G332" s="275"/>
      <c r="H332" s="295"/>
      <c r="I332" s="295"/>
      <c r="J332"/>
    </row>
    <row r="333" spans="1:10" x14ac:dyDescent="0.3">
      <c r="A333" s="295"/>
      <c r="B333" s="297" t="s">
        <v>380</v>
      </c>
      <c r="C333" s="298"/>
      <c r="D333" s="299"/>
      <c r="E333" s="299"/>
      <c r="F333" s="300"/>
      <c r="G333" s="300"/>
      <c r="H333" s="295"/>
      <c r="I333" s="295"/>
      <c r="J333"/>
    </row>
    <row r="334" spans="1:10" x14ac:dyDescent="0.3">
      <c r="A334" s="295"/>
      <c r="B334" s="297" t="s">
        <v>381</v>
      </c>
      <c r="C334" s="298"/>
      <c r="D334" s="299"/>
      <c r="E334" s="299"/>
      <c r="F334" s="258"/>
      <c r="G334" s="275"/>
      <c r="H334" s="295"/>
      <c r="I334" s="295"/>
      <c r="J334"/>
    </row>
    <row r="335" spans="1:10" x14ac:dyDescent="0.3">
      <c r="A335" s="295"/>
      <c r="B335" s="297" t="s">
        <v>382</v>
      </c>
      <c r="C335" s="298"/>
      <c r="D335" s="299"/>
      <c r="E335" s="299"/>
      <c r="F335" s="300"/>
      <c r="G335" s="300"/>
      <c r="H335" s="295"/>
      <c r="I335" s="295"/>
      <c r="J335"/>
    </row>
    <row r="336" spans="1:10" x14ac:dyDescent="0.3">
      <c r="A336" s="295"/>
      <c r="B336" s="297" t="s">
        <v>526</v>
      </c>
      <c r="C336" s="298"/>
      <c r="D336" s="299"/>
      <c r="E336" s="299"/>
      <c r="F336" s="258"/>
      <c r="G336" s="275"/>
      <c r="H336" s="295"/>
      <c r="I336" s="295"/>
      <c r="J336"/>
    </row>
    <row r="337" spans="1:10" x14ac:dyDescent="0.3">
      <c r="A337" s="295"/>
      <c r="B337" s="297" t="s">
        <v>383</v>
      </c>
      <c r="C337" s="298"/>
      <c r="D337" s="299"/>
      <c r="E337" s="299"/>
      <c r="F337" s="258"/>
      <c r="G337" s="275"/>
      <c r="H337" s="295"/>
      <c r="I337" s="295"/>
      <c r="J337"/>
    </row>
    <row r="338" spans="1:10" x14ac:dyDescent="0.3">
      <c r="A338" s="295"/>
      <c r="B338" s="297" t="s">
        <v>384</v>
      </c>
      <c r="C338" s="298"/>
      <c r="D338" s="299"/>
      <c r="E338" s="299"/>
      <c r="F338" s="300"/>
      <c r="G338" s="300"/>
      <c r="H338" s="295"/>
      <c r="I338" s="295"/>
      <c r="J338"/>
    </row>
    <row r="339" spans="1:10" x14ac:dyDescent="0.3">
      <c r="A339" s="295"/>
      <c r="B339" s="297" t="s">
        <v>385</v>
      </c>
      <c r="C339" s="298"/>
      <c r="D339" s="299"/>
      <c r="E339" s="299"/>
      <c r="F339" s="258" t="s">
        <v>34</v>
      </c>
      <c r="G339" s="275">
        <v>7</v>
      </c>
      <c r="H339" s="295"/>
      <c r="I339" s="295"/>
      <c r="J339" s="276">
        <f>H339*G339</f>
        <v>0</v>
      </c>
    </row>
    <row r="340" spans="1:10" x14ac:dyDescent="0.3">
      <c r="A340" s="295"/>
      <c r="B340" s="297"/>
      <c r="C340" s="298"/>
      <c r="D340" s="299"/>
      <c r="E340" s="299"/>
      <c r="F340" s="300"/>
      <c r="G340" s="300"/>
      <c r="H340" s="295"/>
      <c r="I340" s="295"/>
      <c r="J340"/>
    </row>
    <row r="341" spans="1:10" x14ac:dyDescent="0.3">
      <c r="A341" s="295" t="s">
        <v>166</v>
      </c>
      <c r="B341" s="272" t="s">
        <v>173</v>
      </c>
      <c r="F341"/>
      <c r="G341" s="304"/>
      <c r="H341" s="260"/>
      <c r="I341" s="260"/>
      <c r="J341" s="260"/>
    </row>
    <row r="342" spans="1:10" x14ac:dyDescent="0.3">
      <c r="A342" s="295"/>
      <c r="B342" s="272" t="s">
        <v>174</v>
      </c>
      <c r="F342"/>
      <c r="G342" s="304"/>
      <c r="H342" s="260"/>
      <c r="I342" s="260"/>
      <c r="J342" s="260"/>
    </row>
    <row r="343" spans="1:10" x14ac:dyDescent="0.3">
      <c r="A343" s="295"/>
      <c r="B343" s="272" t="s">
        <v>175</v>
      </c>
      <c r="F343"/>
      <c r="G343" s="304"/>
      <c r="H343" s="260"/>
      <c r="I343" s="260"/>
      <c r="J343" s="260"/>
    </row>
    <row r="344" spans="1:10" x14ac:dyDescent="0.3">
      <c r="A344" s="295"/>
      <c r="B344" s="272" t="s">
        <v>176</v>
      </c>
      <c r="F344"/>
      <c r="G344" s="304"/>
      <c r="H344" s="260"/>
      <c r="I344" s="260"/>
      <c r="J344" s="260"/>
    </row>
    <row r="345" spans="1:10" x14ac:dyDescent="0.3">
      <c r="A345" s="295"/>
      <c r="B345" s="272" t="s">
        <v>527</v>
      </c>
      <c r="F345"/>
      <c r="G345" s="304"/>
      <c r="H345" s="260"/>
      <c r="I345" s="260"/>
      <c r="J345" s="260"/>
    </row>
    <row r="346" spans="1:10" x14ac:dyDescent="0.3">
      <c r="A346" s="295"/>
      <c r="B346" s="272" t="s">
        <v>528</v>
      </c>
      <c r="F346" s="257" t="s">
        <v>16</v>
      </c>
      <c r="G346" s="275">
        <v>3</v>
      </c>
      <c r="H346" s="260"/>
      <c r="I346" s="260"/>
      <c r="J346" s="276">
        <f>H346*G346</f>
        <v>0</v>
      </c>
    </row>
    <row r="347" spans="1:10" x14ac:dyDescent="0.3">
      <c r="A347" s="295"/>
      <c r="B347" s="272"/>
      <c r="F347"/>
      <c r="G347" s="304"/>
      <c r="H347" s="260"/>
      <c r="I347" s="260"/>
      <c r="J347" s="260"/>
    </row>
    <row r="348" spans="1:10" x14ac:dyDescent="0.3">
      <c r="A348" s="295" t="s">
        <v>167</v>
      </c>
      <c r="B348" s="272" t="s">
        <v>529</v>
      </c>
      <c r="F348"/>
      <c r="G348" s="304"/>
      <c r="H348" s="260"/>
      <c r="I348" s="260"/>
      <c r="J348" s="260"/>
    </row>
    <row r="349" spans="1:10" x14ac:dyDescent="0.3">
      <c r="A349" s="295"/>
      <c r="B349" s="272" t="s">
        <v>530</v>
      </c>
      <c r="F349"/>
      <c r="G349" s="304"/>
      <c r="H349" s="260"/>
      <c r="I349" s="260"/>
      <c r="J349" s="260"/>
    </row>
    <row r="350" spans="1:10" x14ac:dyDescent="0.3">
      <c r="A350" s="295" t="s">
        <v>531</v>
      </c>
      <c r="B350" s="272" t="s">
        <v>532</v>
      </c>
      <c r="F350" s="295" t="s">
        <v>16</v>
      </c>
      <c r="G350" s="275">
        <v>1</v>
      </c>
      <c r="H350" s="260"/>
      <c r="I350" s="260"/>
      <c r="J350" s="276">
        <f>H350*G350</f>
        <v>0</v>
      </c>
    </row>
    <row r="351" spans="1:10" x14ac:dyDescent="0.3">
      <c r="A351" s="295"/>
      <c r="B351" s="272"/>
      <c r="F351"/>
      <c r="G351" s="304"/>
      <c r="H351" s="260"/>
      <c r="I351" s="260"/>
      <c r="J351" s="260"/>
    </row>
    <row r="352" spans="1:10" x14ac:dyDescent="0.3">
      <c r="A352" s="295" t="s">
        <v>168</v>
      </c>
      <c r="B352" s="272" t="s">
        <v>533</v>
      </c>
      <c r="F352"/>
      <c r="G352" s="304"/>
      <c r="H352" s="260"/>
      <c r="I352" s="260"/>
      <c r="J352" s="260"/>
    </row>
    <row r="353" spans="1:10" x14ac:dyDescent="0.3">
      <c r="A353" s="295"/>
      <c r="B353" s="272" t="s">
        <v>534</v>
      </c>
      <c r="F353"/>
      <c r="G353" s="304"/>
      <c r="H353" s="260"/>
      <c r="I353" s="260"/>
      <c r="J353" s="260"/>
    </row>
    <row r="354" spans="1:10" x14ac:dyDescent="0.3">
      <c r="A354" s="295"/>
      <c r="B354" s="272" t="s">
        <v>535</v>
      </c>
      <c r="F354" s="295" t="s">
        <v>16</v>
      </c>
      <c r="G354" s="275">
        <v>1</v>
      </c>
      <c r="H354" s="260"/>
      <c r="I354" s="260"/>
      <c r="J354" s="276">
        <f>H354*G354</f>
        <v>0</v>
      </c>
    </row>
    <row r="355" spans="1:10" x14ac:dyDescent="0.3">
      <c r="A355" s="295"/>
      <c r="B355" s="272"/>
      <c r="F355"/>
      <c r="G355" s="304"/>
      <c r="H355" s="260"/>
      <c r="I355" s="260"/>
      <c r="J355" s="260"/>
    </row>
    <row r="356" spans="1:10" x14ac:dyDescent="0.3">
      <c r="A356" s="295" t="s">
        <v>536</v>
      </c>
      <c r="B356" s="272" t="s">
        <v>386</v>
      </c>
      <c r="F356"/>
      <c r="G356" s="304"/>
      <c r="H356" s="260"/>
      <c r="I356" s="260"/>
      <c r="J356" s="260"/>
    </row>
    <row r="357" spans="1:10" x14ac:dyDescent="0.3">
      <c r="A357" s="295"/>
      <c r="B357" s="272" t="s">
        <v>387</v>
      </c>
      <c r="F357" s="257" t="s">
        <v>16</v>
      </c>
      <c r="G357" s="275">
        <v>1</v>
      </c>
      <c r="H357" s="260"/>
      <c r="I357" s="260"/>
      <c r="J357" s="276">
        <f>H357*G357</f>
        <v>0</v>
      </c>
    </row>
    <row r="358" spans="1:10" x14ac:dyDescent="0.3">
      <c r="A358" s="295"/>
      <c r="B358" s="272"/>
      <c r="F358" s="257"/>
      <c r="G358" s="275"/>
      <c r="H358" s="260"/>
      <c r="I358" s="260"/>
      <c r="J358" s="260"/>
    </row>
    <row r="359" spans="1:10" x14ac:dyDescent="0.3">
      <c r="A359" s="295" t="s">
        <v>537</v>
      </c>
      <c r="B359" s="305" t="s">
        <v>169</v>
      </c>
      <c r="C359" s="257"/>
      <c r="D359" s="257"/>
      <c r="E359" s="257"/>
      <c r="F359" s="257"/>
      <c r="G359" s="275"/>
      <c r="H359" s="260"/>
      <c r="I359" s="260"/>
      <c r="J359" s="260"/>
    </row>
    <row r="360" spans="1:10" x14ac:dyDescent="0.3">
      <c r="A360" s="295"/>
      <c r="B360" s="305" t="s">
        <v>388</v>
      </c>
      <c r="C360" s="257"/>
      <c r="D360" s="257"/>
      <c r="E360" s="257"/>
      <c r="F360" s="257"/>
      <c r="G360" s="275"/>
      <c r="H360" s="260"/>
      <c r="I360" s="260"/>
      <c r="J360" s="260"/>
    </row>
    <row r="361" spans="1:10" x14ac:dyDescent="0.3">
      <c r="A361" s="295"/>
      <c r="B361" s="305" t="s">
        <v>389</v>
      </c>
      <c r="C361" s="257"/>
      <c r="D361" s="257"/>
      <c r="E361" s="257"/>
      <c r="F361" s="257"/>
      <c r="G361" s="275"/>
      <c r="H361" s="260"/>
      <c r="I361" s="260"/>
      <c r="J361" s="260"/>
    </row>
    <row r="362" spans="1:10" x14ac:dyDescent="0.3">
      <c r="A362" s="295"/>
      <c r="B362" s="305" t="s">
        <v>390</v>
      </c>
      <c r="C362" s="257"/>
      <c r="D362" s="257"/>
      <c r="E362" s="257"/>
      <c r="F362" s="257" t="s">
        <v>16</v>
      </c>
      <c r="G362" s="275">
        <v>1</v>
      </c>
      <c r="H362" s="260"/>
      <c r="I362" s="260"/>
      <c r="J362" s="276">
        <f>H362*G362</f>
        <v>0</v>
      </c>
    </row>
    <row r="363" spans="1:10" x14ac:dyDescent="0.3">
      <c r="A363" s="295"/>
      <c r="B363" s="305"/>
      <c r="C363" s="257"/>
      <c r="D363" s="257"/>
      <c r="E363" s="257"/>
      <c r="F363" s="257"/>
      <c r="G363" s="275"/>
      <c r="H363" s="260"/>
      <c r="I363" s="260"/>
      <c r="J363" s="260"/>
    </row>
    <row r="364" spans="1:10" ht="15" customHeight="1" x14ac:dyDescent="0.3">
      <c r="A364" s="295" t="s">
        <v>538</v>
      </c>
      <c r="B364" s="272" t="s">
        <v>391</v>
      </c>
      <c r="F364" s="306"/>
      <c r="G364" s="307"/>
      <c r="H364" s="260"/>
      <c r="I364" s="260"/>
      <c r="J364" s="260"/>
    </row>
    <row r="365" spans="1:10" x14ac:dyDescent="0.3">
      <c r="A365" s="295"/>
      <c r="B365" s="272" t="s">
        <v>392</v>
      </c>
      <c r="F365" s="279" t="s">
        <v>16</v>
      </c>
      <c r="G365" s="280">
        <v>6</v>
      </c>
      <c r="H365" s="260"/>
      <c r="I365" s="260"/>
      <c r="J365" s="276">
        <f>H365*G365</f>
        <v>0</v>
      </c>
    </row>
    <row r="366" spans="1:10" ht="15" customHeight="1" x14ac:dyDescent="0.3">
      <c r="A366" s="295"/>
      <c r="B366" s="272"/>
      <c r="F366" s="279"/>
      <c r="G366" s="280"/>
      <c r="H366" s="260"/>
      <c r="I366" s="260"/>
      <c r="J366" s="260"/>
    </row>
    <row r="367" spans="1:10" x14ac:dyDescent="0.3">
      <c r="A367" s="295" t="s">
        <v>539</v>
      </c>
      <c r="B367" s="272" t="s">
        <v>393</v>
      </c>
      <c r="F367" s="257"/>
      <c r="G367" s="280"/>
      <c r="H367" s="260"/>
      <c r="I367" s="260"/>
      <c r="J367" s="260"/>
    </row>
    <row r="368" spans="1:10" x14ac:dyDescent="0.3">
      <c r="A368" s="295"/>
      <c r="B368" s="272" t="s">
        <v>540</v>
      </c>
      <c r="F368" s="257"/>
      <c r="G368" s="280"/>
      <c r="H368" s="260"/>
      <c r="I368" s="260"/>
      <c r="J368" s="260"/>
    </row>
    <row r="369" spans="1:10" x14ac:dyDescent="0.3">
      <c r="A369" s="295"/>
      <c r="B369" s="272" t="s">
        <v>394</v>
      </c>
      <c r="F369" s="279"/>
      <c r="G369" s="280"/>
      <c r="H369" s="260"/>
      <c r="I369" s="260"/>
      <c r="J369" s="260"/>
    </row>
    <row r="370" spans="1:10" x14ac:dyDescent="0.3">
      <c r="A370" s="295"/>
      <c r="B370" s="272" t="s">
        <v>395</v>
      </c>
      <c r="F370" s="279" t="s">
        <v>16</v>
      </c>
      <c r="G370" s="280">
        <v>1</v>
      </c>
      <c r="H370" s="260"/>
      <c r="I370" s="260"/>
      <c r="J370" s="276">
        <f>H370*G370</f>
        <v>0</v>
      </c>
    </row>
    <row r="371" spans="1:10" x14ac:dyDescent="0.3">
      <c r="A371" s="295"/>
      <c r="B371" s="308"/>
      <c r="F371" s="257"/>
      <c r="G371" s="280"/>
      <c r="H371" s="260"/>
      <c r="I371" s="260"/>
      <c r="J371" s="260"/>
    </row>
    <row r="372" spans="1:10" x14ac:dyDescent="0.3">
      <c r="A372" s="295" t="s">
        <v>541</v>
      </c>
      <c r="B372" s="272" t="s">
        <v>170</v>
      </c>
      <c r="F372" s="279" t="s">
        <v>16</v>
      </c>
      <c r="G372" s="280">
        <v>1</v>
      </c>
      <c r="H372" s="260"/>
      <c r="I372" s="260"/>
      <c r="J372" s="276">
        <f>H372*G372</f>
        <v>0</v>
      </c>
    </row>
    <row r="373" spans="1:10" x14ac:dyDescent="0.3">
      <c r="A373" s="295"/>
      <c r="F373" s="257"/>
      <c r="G373" s="275"/>
      <c r="H373" s="260"/>
      <c r="I373" s="260"/>
      <c r="J373" s="260"/>
    </row>
    <row r="374" spans="1:10" x14ac:dyDescent="0.3">
      <c r="A374" s="295" t="s">
        <v>542</v>
      </c>
      <c r="B374" s="257" t="s">
        <v>396</v>
      </c>
      <c r="C374" s="257"/>
      <c r="D374" s="257"/>
      <c r="E374" s="257"/>
      <c r="F374" s="279"/>
      <c r="G374" s="280"/>
      <c r="H374" s="260"/>
      <c r="I374" s="260"/>
      <c r="J374" s="260"/>
    </row>
    <row r="375" spans="1:10" x14ac:dyDescent="0.3">
      <c r="A375" s="295"/>
      <c r="B375" s="257" t="s">
        <v>397</v>
      </c>
      <c r="C375" s="257"/>
      <c r="D375" s="257"/>
      <c r="E375" s="257"/>
      <c r="F375" s="309"/>
      <c r="G375" s="310"/>
      <c r="H375" s="311"/>
      <c r="I375" s="311"/>
      <c r="J375" s="311"/>
    </row>
    <row r="376" spans="1:10" x14ac:dyDescent="0.3">
      <c r="A376" s="295"/>
      <c r="B376" s="257" t="s">
        <v>398</v>
      </c>
      <c r="C376" s="257"/>
      <c r="D376" s="257"/>
      <c r="E376" s="257"/>
      <c r="F376" s="309"/>
      <c r="G376" s="310"/>
      <c r="H376" s="311"/>
      <c r="I376" s="311"/>
      <c r="J376" s="311"/>
    </row>
    <row r="377" spans="1:10" x14ac:dyDescent="0.3">
      <c r="A377" s="295"/>
      <c r="B377" s="257" t="s">
        <v>399</v>
      </c>
      <c r="C377" s="257"/>
      <c r="D377" s="257"/>
      <c r="E377" s="257"/>
      <c r="F377" s="309"/>
      <c r="G377" s="310"/>
      <c r="H377" s="311"/>
      <c r="I377" s="311"/>
      <c r="J377" s="311"/>
    </row>
    <row r="378" spans="1:10" x14ac:dyDescent="0.3">
      <c r="A378" s="295"/>
      <c r="B378" s="257" t="s">
        <v>400</v>
      </c>
      <c r="C378" s="257"/>
      <c r="D378" s="257"/>
      <c r="E378" s="257"/>
      <c r="F378" s="279" t="s">
        <v>16</v>
      </c>
      <c r="G378" s="280">
        <v>1</v>
      </c>
      <c r="H378" s="260"/>
      <c r="I378" s="260"/>
      <c r="J378" s="276">
        <f>H378*G378</f>
        <v>0</v>
      </c>
    </row>
    <row r="379" spans="1:10" x14ac:dyDescent="0.3">
      <c r="A379" s="295"/>
      <c r="B379" s="257"/>
      <c r="C379" s="257"/>
      <c r="D379" s="257"/>
      <c r="E379" s="257"/>
      <c r="F379" s="309"/>
      <c r="G379" s="310"/>
      <c r="H379" s="311"/>
      <c r="I379" s="311"/>
      <c r="J379" s="311"/>
    </row>
    <row r="380" spans="1:10" x14ac:dyDescent="0.3">
      <c r="A380" s="295" t="s">
        <v>543</v>
      </c>
      <c r="B380" s="257" t="s">
        <v>544</v>
      </c>
      <c r="C380" s="257"/>
      <c r="D380" s="257"/>
      <c r="E380" s="257"/>
      <c r="F380" s="309"/>
      <c r="G380" s="310"/>
      <c r="H380" s="311"/>
      <c r="I380" s="311"/>
      <c r="J380" s="311"/>
    </row>
    <row r="381" spans="1:10" x14ac:dyDescent="0.3">
      <c r="A381" s="295"/>
      <c r="B381" s="257" t="s">
        <v>535</v>
      </c>
      <c r="C381" s="257"/>
      <c r="D381" s="257"/>
      <c r="E381" s="257"/>
      <c r="F381" s="279" t="s">
        <v>16</v>
      </c>
      <c r="G381" s="280">
        <v>1</v>
      </c>
      <c r="H381" s="260"/>
      <c r="I381" s="260"/>
      <c r="J381" s="276">
        <f>H381*G381</f>
        <v>0</v>
      </c>
    </row>
    <row r="382" spans="1:10" x14ac:dyDescent="0.3">
      <c r="A382" s="295"/>
      <c r="B382" s="257"/>
      <c r="C382" s="257"/>
      <c r="D382" s="257"/>
      <c r="E382" s="257"/>
      <c r="F382" s="309"/>
      <c r="G382" s="310"/>
      <c r="H382" s="311"/>
      <c r="I382" s="311"/>
      <c r="J382" s="311"/>
    </row>
    <row r="383" spans="1:10" x14ac:dyDescent="0.3">
      <c r="A383" s="295" t="s">
        <v>545</v>
      </c>
      <c r="B383" s="292" t="s">
        <v>401</v>
      </c>
      <c r="C383" s="292"/>
      <c r="D383" s="292"/>
      <c r="E383" s="292"/>
      <c r="F383" s="279" t="s">
        <v>16</v>
      </c>
      <c r="G383" s="280">
        <v>1</v>
      </c>
      <c r="H383" s="260"/>
      <c r="I383" s="260"/>
      <c r="J383" s="276">
        <f>H383*G383</f>
        <v>0</v>
      </c>
    </row>
    <row r="384" spans="1:10" ht="15" thickBot="1" x14ac:dyDescent="0.35">
      <c r="A384" s="312"/>
      <c r="B384" s="288"/>
      <c r="C384" s="288"/>
      <c r="D384" s="288"/>
      <c r="E384" s="288"/>
      <c r="F384" s="289"/>
      <c r="G384" s="313"/>
      <c r="H384" s="290"/>
      <c r="I384" s="290"/>
      <c r="J384" s="290"/>
    </row>
    <row r="385" spans="1:13" ht="15" thickTop="1" x14ac:dyDescent="0.3">
      <c r="A385" s="295"/>
      <c r="B385" s="257"/>
      <c r="C385" s="257"/>
      <c r="D385" s="257"/>
      <c r="E385" s="257"/>
      <c r="F385" s="258"/>
      <c r="G385" s="275"/>
      <c r="H385" s="260"/>
      <c r="I385" s="260"/>
      <c r="J385" s="260"/>
    </row>
    <row r="386" spans="1:13" x14ac:dyDescent="0.3">
      <c r="A386" s="295" t="s">
        <v>132</v>
      </c>
      <c r="B386" s="257" t="s">
        <v>402</v>
      </c>
      <c r="C386" s="257"/>
      <c r="D386" s="257"/>
      <c r="E386" s="257"/>
      <c r="F386" s="258"/>
      <c r="G386" s="275"/>
      <c r="H386" s="260"/>
      <c r="I386" s="260"/>
      <c r="J386" s="260">
        <f>SUM(J189:J383)</f>
        <v>0</v>
      </c>
    </row>
    <row r="387" spans="1:13" x14ac:dyDescent="0.3">
      <c r="A387" s="295"/>
      <c r="B387" s="257"/>
      <c r="C387" s="257"/>
      <c r="D387" s="257"/>
      <c r="E387" s="257"/>
      <c r="F387" s="258"/>
      <c r="G387" s="257"/>
      <c r="H387" s="260"/>
      <c r="I387" s="260"/>
      <c r="J387" s="260"/>
    </row>
    <row r="388" spans="1:13" x14ac:dyDescent="0.3">
      <c r="A388" s="314"/>
      <c r="F388"/>
      <c r="G388"/>
      <c r="H388"/>
      <c r="J388"/>
    </row>
    <row r="389" spans="1:13" x14ac:dyDescent="0.3">
      <c r="A389" s="314"/>
      <c r="F389"/>
      <c r="G389"/>
      <c r="H389"/>
      <c r="J389"/>
    </row>
    <row r="390" spans="1:13" ht="15.6" x14ac:dyDescent="0.3">
      <c r="A390" s="314"/>
      <c r="D390" s="315" t="s">
        <v>403</v>
      </c>
      <c r="E390" s="315"/>
      <c r="F390"/>
      <c r="G390"/>
      <c r="H390"/>
      <c r="J390"/>
    </row>
    <row r="391" spans="1:13" x14ac:dyDescent="0.3">
      <c r="A391" s="314"/>
      <c r="F391"/>
      <c r="G391"/>
      <c r="H391"/>
      <c r="J391"/>
    </row>
    <row r="392" spans="1:13" x14ac:dyDescent="0.3">
      <c r="A392" s="314"/>
      <c r="F392"/>
      <c r="G392"/>
      <c r="H392"/>
      <c r="J392"/>
    </row>
    <row r="393" spans="1:13" s="257" customFormat="1" ht="21" x14ac:dyDescent="0.25">
      <c r="A393" s="278" t="s">
        <v>177</v>
      </c>
      <c r="B393" s="257" t="s">
        <v>404</v>
      </c>
      <c r="F393" s="279"/>
      <c r="G393" s="279"/>
      <c r="H393" s="279"/>
      <c r="I393" s="277"/>
      <c r="J393" s="260">
        <f>J183</f>
        <v>0</v>
      </c>
      <c r="K393" s="264"/>
      <c r="L393" s="264"/>
      <c r="M393" s="264"/>
    </row>
    <row r="394" spans="1:13" x14ac:dyDescent="0.3">
      <c r="A394" s="314"/>
      <c r="F394"/>
      <c r="G394"/>
      <c r="H394"/>
      <c r="J394"/>
    </row>
    <row r="395" spans="1:13" x14ac:dyDescent="0.3">
      <c r="A395" s="316" t="s">
        <v>132</v>
      </c>
      <c r="B395" s="257" t="s">
        <v>405</v>
      </c>
      <c r="C395" s="257"/>
      <c r="D395" s="257"/>
      <c r="E395" s="257"/>
      <c r="F395" s="258"/>
      <c r="G395" s="257"/>
      <c r="H395" s="260"/>
      <c r="I395" s="260"/>
      <c r="J395" s="260">
        <f>J386</f>
        <v>0</v>
      </c>
      <c r="K395" s="266"/>
      <c r="L395" s="266"/>
      <c r="M395" s="266"/>
    </row>
    <row r="396" spans="1:13" x14ac:dyDescent="0.3">
      <c r="A396" s="314"/>
      <c r="F396"/>
      <c r="G396"/>
      <c r="H396"/>
      <c r="J396"/>
    </row>
    <row r="397" spans="1:13" s="257" customFormat="1" thickBot="1" x14ac:dyDescent="0.3">
      <c r="B397" s="288"/>
      <c r="C397" s="288"/>
      <c r="D397" s="288"/>
      <c r="E397" s="290"/>
      <c r="F397" s="317"/>
      <c r="G397" s="290"/>
      <c r="H397" s="290"/>
      <c r="I397" s="290"/>
      <c r="J397" s="290"/>
    </row>
    <row r="398" spans="1:13" s="257" customFormat="1" thickTop="1" x14ac:dyDescent="0.25">
      <c r="E398" s="260"/>
      <c r="F398" s="318"/>
      <c r="G398" s="260"/>
      <c r="H398" s="260"/>
      <c r="I398" s="260"/>
      <c r="J398" s="260"/>
    </row>
    <row r="399" spans="1:13" s="257" customFormat="1" ht="13.8" x14ac:dyDescent="0.25">
      <c r="B399" s="262" t="s">
        <v>406</v>
      </c>
      <c r="E399" s="260"/>
      <c r="F399" s="318"/>
      <c r="G399" s="260"/>
      <c r="H399" s="260"/>
      <c r="I399" s="260"/>
      <c r="J399" s="260">
        <f>J395+J393</f>
        <v>0</v>
      </c>
    </row>
    <row r="400" spans="1:13" s="257" customFormat="1" ht="13.8" x14ac:dyDescent="0.25">
      <c r="E400" s="260"/>
      <c r="F400" s="318"/>
      <c r="G400" s="260"/>
      <c r="H400" s="260"/>
      <c r="I400" s="260"/>
      <c r="J400" s="260"/>
    </row>
    <row r="401" spans="2:10" s="257" customFormat="1" ht="13.8" x14ac:dyDescent="0.25">
      <c r="B401" s="262" t="s">
        <v>407</v>
      </c>
      <c r="E401" s="260"/>
      <c r="F401" s="318"/>
      <c r="G401" s="260"/>
      <c r="H401" s="260"/>
      <c r="I401" s="260"/>
      <c r="J401" s="260">
        <f>J399*0.25</f>
        <v>0</v>
      </c>
    </row>
    <row r="402" spans="2:10" s="257" customFormat="1" thickBot="1" x14ac:dyDescent="0.3">
      <c r="B402" s="288"/>
      <c r="C402" s="288"/>
      <c r="D402" s="288"/>
      <c r="E402" s="290"/>
      <c r="F402" s="317"/>
      <c r="G402" s="290"/>
      <c r="H402" s="290"/>
      <c r="I402" s="290"/>
      <c r="J402" s="290"/>
    </row>
    <row r="403" spans="2:10" s="257" customFormat="1" thickTop="1" x14ac:dyDescent="0.25">
      <c r="E403" s="260"/>
      <c r="F403" s="318"/>
      <c r="G403" s="260"/>
      <c r="H403" s="260"/>
      <c r="I403" s="260"/>
      <c r="J403" s="260"/>
    </row>
    <row r="404" spans="2:10" s="257" customFormat="1" ht="13.8" x14ac:dyDescent="0.25">
      <c r="B404" s="262" t="s">
        <v>408</v>
      </c>
      <c r="E404" s="260"/>
      <c r="F404" s="318"/>
      <c r="G404" s="260"/>
      <c r="H404" s="260"/>
      <c r="I404" s="260"/>
      <c r="J404" s="260">
        <f>J401+J399</f>
        <v>0</v>
      </c>
    </row>
    <row r="406" spans="2:10" x14ac:dyDescent="0.3">
      <c r="B406" t="s">
        <v>546</v>
      </c>
    </row>
    <row r="407" spans="2:10" x14ac:dyDescent="0.3">
      <c r="B407" t="s">
        <v>547</v>
      </c>
    </row>
  </sheetData>
  <mergeCells count="12">
    <mergeCell ref="A1:D4"/>
    <mergeCell ref="E1:G4"/>
    <mergeCell ref="H1:H2"/>
    <mergeCell ref="I1:I2"/>
    <mergeCell ref="B58:E58"/>
    <mergeCell ref="F58:G58"/>
    <mergeCell ref="I58:J58"/>
    <mergeCell ref="A13:B13"/>
    <mergeCell ref="A53:D56"/>
    <mergeCell ref="E53:G56"/>
    <mergeCell ref="H53:H54"/>
    <mergeCell ref="I53:I54"/>
  </mergeCells>
  <pageMargins left="0.39370078740157483" right="0.39370078740157483" top="0.74803149606299213" bottom="0.74803149606299213" header="0.31496062992125984" footer="0.31496062992125984"/>
  <pageSetup paperSize="9" fitToHeight="2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H21"/>
  <sheetViews>
    <sheetView tabSelected="1" view="pageLayout" topLeftCell="A40" zoomScaleNormal="100" workbookViewId="0">
      <selection activeCell="C25" sqref="C25"/>
    </sheetView>
  </sheetViews>
  <sheetFormatPr defaultColWidth="9.109375" defaultRowHeight="14.4" x14ac:dyDescent="0.3"/>
  <cols>
    <col min="1" max="1" width="5.5546875" style="6" customWidth="1"/>
    <col min="2" max="2" width="21.109375" style="6" customWidth="1"/>
    <col min="3" max="5" width="9.109375" style="6"/>
    <col min="6" max="6" width="5.5546875" style="6" customWidth="1"/>
    <col min="7" max="7" width="13.109375" style="6" bestFit="1" customWidth="1"/>
    <col min="8" max="8" width="9.109375" style="6" customWidth="1"/>
    <col min="9" max="16384" width="9.109375" style="6"/>
  </cols>
  <sheetData>
    <row r="4" spans="1:8" ht="20.399999999999999" x14ac:dyDescent="0.35">
      <c r="A4" s="83" t="s">
        <v>27</v>
      </c>
      <c r="B4" s="79"/>
      <c r="C4" s="79"/>
      <c r="D4" s="79"/>
      <c r="E4" s="79"/>
      <c r="F4" s="79"/>
      <c r="G4" s="79"/>
      <c r="H4" s="79"/>
    </row>
    <row r="6" spans="1:8" ht="15.6" x14ac:dyDescent="0.3">
      <c r="A6" s="85" t="s">
        <v>0</v>
      </c>
      <c r="B6" s="85" t="s">
        <v>30</v>
      </c>
      <c r="C6" s="79"/>
      <c r="D6" s="79"/>
      <c r="E6" s="79"/>
      <c r="F6" s="79"/>
      <c r="G6" s="81">
        <f>' GO radovi'!F113</f>
        <v>0</v>
      </c>
      <c r="H6" s="84" t="s">
        <v>19</v>
      </c>
    </row>
    <row r="7" spans="1:8" ht="15.6" x14ac:dyDescent="0.3">
      <c r="A7" s="85" t="s">
        <v>4</v>
      </c>
      <c r="B7" s="85" t="s">
        <v>29</v>
      </c>
      <c r="C7" s="79"/>
      <c r="D7" s="79"/>
      <c r="E7" s="79"/>
      <c r="F7" s="79"/>
      <c r="G7" s="84">
        <f>'vodovod i kanalizacija'!F279</f>
        <v>0</v>
      </c>
      <c r="H7" s="84" t="s">
        <v>19</v>
      </c>
    </row>
    <row r="8" spans="1:8" ht="15.6" x14ac:dyDescent="0.3">
      <c r="A8" s="85" t="s">
        <v>6</v>
      </c>
      <c r="B8" s="85" t="s">
        <v>33</v>
      </c>
      <c r="C8" s="79"/>
      <c r="D8" s="79"/>
      <c r="E8" s="79"/>
      <c r="F8" s="79"/>
      <c r="G8" s="84">
        <f>elektroinstalacije!F118</f>
        <v>0</v>
      </c>
      <c r="H8" s="84" t="s">
        <v>19</v>
      </c>
    </row>
    <row r="9" spans="1:8" ht="15.6" x14ac:dyDescent="0.3">
      <c r="A9" s="85" t="s">
        <v>7</v>
      </c>
      <c r="B9" s="85" t="s">
        <v>20</v>
      </c>
      <c r="C9" s="79"/>
      <c r="D9" s="79"/>
      <c r="E9" s="79"/>
      <c r="F9" s="79"/>
      <c r="G9" s="84">
        <f>'strojarske instalacije'!J399</f>
        <v>0</v>
      </c>
      <c r="H9" s="84" t="s">
        <v>19</v>
      </c>
    </row>
    <row r="10" spans="1:8" ht="15.6" x14ac:dyDescent="0.3">
      <c r="A10" s="73"/>
      <c r="B10" s="73" t="s">
        <v>17</v>
      </c>
      <c r="C10" s="73"/>
      <c r="D10" s="73"/>
      <c r="E10" s="73"/>
      <c r="F10" s="73"/>
      <c r="G10" s="74">
        <f>SUM(G6:G9)</f>
        <v>0</v>
      </c>
      <c r="H10" s="74" t="s">
        <v>19</v>
      </c>
    </row>
    <row r="11" spans="1:8" ht="15.6" x14ac:dyDescent="0.3">
      <c r="A11" s="75"/>
      <c r="B11" s="76" t="s">
        <v>26</v>
      </c>
      <c r="C11" s="77"/>
      <c r="D11" s="77"/>
      <c r="E11" s="76"/>
      <c r="F11" s="76"/>
      <c r="G11" s="78">
        <f>G10*0.25</f>
        <v>0</v>
      </c>
      <c r="H11" s="78" t="s">
        <v>19</v>
      </c>
    </row>
    <row r="12" spans="1:8" ht="15.6" x14ac:dyDescent="0.3">
      <c r="A12" s="79"/>
      <c r="B12" s="79"/>
      <c r="C12" s="79"/>
      <c r="D12" s="79"/>
      <c r="E12" s="79"/>
      <c r="F12" s="79"/>
      <c r="G12" s="80">
        <f>G11+G10</f>
        <v>0</v>
      </c>
      <c r="H12" s="81" t="s">
        <v>19</v>
      </c>
    </row>
    <row r="13" spans="1:8" x14ac:dyDescent="0.3">
      <c r="A13" s="79"/>
      <c r="B13" s="79"/>
      <c r="C13" s="79"/>
      <c r="D13" s="79"/>
      <c r="E13" s="79"/>
      <c r="F13" s="79"/>
      <c r="G13" s="79"/>
      <c r="H13" s="79"/>
    </row>
    <row r="14" spans="1:8" ht="15.6" x14ac:dyDescent="0.3">
      <c r="A14" s="79"/>
      <c r="B14" s="79"/>
      <c r="C14" s="79"/>
      <c r="D14" s="79"/>
      <c r="E14" s="22"/>
      <c r="F14" s="79"/>
      <c r="G14" s="79"/>
      <c r="H14" s="79"/>
    </row>
    <row r="15" spans="1:8" ht="31.2" x14ac:dyDescent="0.3">
      <c r="A15" s="79"/>
      <c r="B15" s="14" t="s">
        <v>178</v>
      </c>
      <c r="C15" s="79"/>
      <c r="D15" s="79"/>
      <c r="E15" s="22"/>
      <c r="F15" s="79"/>
      <c r="G15" s="79"/>
      <c r="H15" s="79"/>
    </row>
    <row r="16" spans="1:8" ht="15.6" x14ac:dyDescent="0.3">
      <c r="A16" s="79"/>
      <c r="B16" s="82" t="s">
        <v>179</v>
      </c>
      <c r="C16" s="79"/>
      <c r="D16" s="79"/>
      <c r="E16" s="79"/>
      <c r="F16" s="79"/>
      <c r="G16" s="79"/>
      <c r="H16" s="79"/>
    </row>
    <row r="17" spans="1:8" ht="15.6" x14ac:dyDescent="0.3">
      <c r="A17" s="79"/>
      <c r="B17" s="14"/>
      <c r="C17" s="79"/>
      <c r="D17" s="79"/>
      <c r="E17" s="79"/>
      <c r="F17" s="79"/>
      <c r="G17" s="79"/>
      <c r="H17" s="79"/>
    </row>
    <row r="18" spans="1:8" ht="15.6" x14ac:dyDescent="0.3">
      <c r="A18" s="79"/>
      <c r="B18" s="14"/>
      <c r="C18" s="79"/>
      <c r="D18" s="79"/>
      <c r="E18" s="79"/>
      <c r="F18" s="79"/>
      <c r="G18" s="79"/>
      <c r="H18" s="79"/>
    </row>
    <row r="19" spans="1:8" ht="15.6" x14ac:dyDescent="0.3">
      <c r="A19" s="79"/>
      <c r="B19" s="14"/>
      <c r="C19" s="79"/>
      <c r="D19" s="79"/>
      <c r="E19" s="79"/>
      <c r="F19" s="79"/>
      <c r="G19" s="79"/>
      <c r="H19" s="79"/>
    </row>
    <row r="20" spans="1:8" ht="15.6" x14ac:dyDescent="0.3">
      <c r="A20" s="79"/>
      <c r="B20" s="14"/>
      <c r="C20" s="79"/>
      <c r="D20" s="79"/>
      <c r="E20" s="79"/>
      <c r="F20" s="79"/>
      <c r="G20" s="79"/>
      <c r="H20" s="79"/>
    </row>
    <row r="21" spans="1:8" x14ac:dyDescent="0.3">
      <c r="A21" s="79"/>
      <c r="B21" s="79"/>
      <c r="C21" s="79"/>
      <c r="D21" s="79"/>
      <c r="E21" s="79"/>
      <c r="F21" s="79"/>
      <c r="G21" s="79"/>
      <c r="H21" s="79"/>
    </row>
  </sheetData>
  <pageMargins left="1.1023622047244095" right="0.31496062992125984"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2</vt:i4>
      </vt:variant>
    </vt:vector>
  </HeadingPairs>
  <TitlesOfParts>
    <vt:vector size="7" baseType="lpstr">
      <vt:lpstr> GO radovi</vt:lpstr>
      <vt:lpstr>vodovod i kanalizacija</vt:lpstr>
      <vt:lpstr>elektroinstalacije</vt:lpstr>
      <vt:lpstr>strojarske instalacije</vt:lpstr>
      <vt:lpstr>rekapitulacija</vt:lpstr>
      <vt:lpstr>' GO radovi'!Podrucje_ispisa</vt:lpstr>
      <vt:lpstr>rekapitulacija!Podrucje_ispisa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dc:creator>
  <cp:lastModifiedBy>Danica</cp:lastModifiedBy>
  <cp:lastPrinted>2018-02-02T08:53:05Z</cp:lastPrinted>
  <dcterms:created xsi:type="dcterms:W3CDTF">2013-10-10T10:45:24Z</dcterms:created>
  <dcterms:modified xsi:type="dcterms:W3CDTF">2021-07-07T10:31:32Z</dcterms:modified>
</cp:coreProperties>
</file>